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80" windowWidth="16380" windowHeight="8010" tabRatio="757" activeTab="4"/>
  </bookViews>
  <sheets>
    <sheet name="Titre" sheetId="1" r:id="rId1"/>
    <sheet name="Sommaire" sheetId="2" r:id="rId2"/>
    <sheet name="Note" sheetId="3" r:id="rId3"/>
    <sheet name="1 Budget" sheetId="4" r:id="rId4"/>
    <sheet name="2 Personnel" sheetId="5" r:id="rId5"/>
    <sheet name="3 Bâtiments" sheetId="6" r:id="rId6"/>
    <sheet name="4 Producteurs" sheetId="7" r:id="rId7"/>
    <sheet name="5 Collecte" sheetId="8" r:id="rId8"/>
    <sheet name="6 Traitement" sheetId="9" r:id="rId9"/>
    <sheet name="7 Informatisation" sheetId="10" r:id="rId10"/>
    <sheet name="8 Conservation" sheetId="11" r:id="rId11"/>
    <sheet name="9 Numérisation" sheetId="12" r:id="rId12"/>
    <sheet name="10 Communication" sheetId="13" r:id="rId13"/>
    <sheet name="ne pas modifier (chiffres-clés)" sheetId="14" r:id="rId14"/>
  </sheets>
  <definedNames>
    <definedName name="Excel_BuiltIn_Print_Area_1_1">"$#REF !.$A$1:$E$2"</definedName>
    <definedName name="Excel_BuiltIn_Print_Area_10_1">"$#REF !.$A$1:$F$2"</definedName>
    <definedName name="Excel_BuiltIn_Print_Area_12_1">"$#REF !.$A$1:$E$1"</definedName>
    <definedName name="Excel_BuiltIn_Print_Area_12_1_1">'9 Numérisation'!$A$1:$D$9</definedName>
    <definedName name="Excel_BuiltIn_Print_Area_13_1">'10 Communication'!$A$1:$E$227</definedName>
    <definedName name="Excel_BuiltIn_Print_Area_13_1_1">'8 Conservation'!$A$1:$G$71</definedName>
    <definedName name="Excel_BuiltIn_Print_Area_14_1_1">'8 Conservation'!$A$72:$E$109</definedName>
    <definedName name="Excel_BuiltIn_Print_Area_16_1">"$#REF !.$A$1:$F$2"</definedName>
    <definedName name="Excel_BuiltIn_Print_Area_19">"$#REF !.$A$1:$E$2"</definedName>
    <definedName name="Excel_BuiltIn_Print_Area_21">"$#REF !.$A$1:$E$1"</definedName>
    <definedName name="Excel_BuiltIn_Print_Area_23">"$#REF !.$A$1:$F$2"</definedName>
    <definedName name="Excel_BuiltIn_Print_Area_3_1">Sommaire!$A$1:$G$41</definedName>
    <definedName name="Excel_BuiltIn_Print_Area_3_1_1">Sommaire!$A$1:$G$42</definedName>
    <definedName name="Excel_BuiltIn_Print_Area_4_1">Note!$A$1:$G$43</definedName>
    <definedName name="Excel_BuiltIn_Print_Area_5_1">'2 Personnel'!$A$1:$H$37</definedName>
    <definedName name="Excel_BuiltIn_Print_Area_5_1_1">'2 Personnel'!$A$1:$H$65473</definedName>
    <definedName name="Excel_BuiltIn_Print_Area_5_1_1_1">'1 Budget'!$A$1:$F$46</definedName>
    <definedName name="Excel_BuiltIn_Print_Area_5_1_1_1_1">'1 Budget'!$A$1:$D$36</definedName>
    <definedName name="Excel_BuiltIn_Print_Area_6_1">'2 Personnel'!$A$1:$H$35</definedName>
    <definedName name="Excel_BuiltIn_Print_Area_7_1">"$#REF !.$A$1:$C$2"</definedName>
    <definedName name="Excel_BuiltIn_Print_Area_8_1">"$#REF !.$A$1:$G$2"</definedName>
    <definedName name="Excel_BuiltIn_Print_Area_8_1_1">'7 Informatisation'!$A$1:$D$18</definedName>
    <definedName name="Excel_BuiltIn_Print_Area_9_1">'5 Collecte'!$A$1:$F$79</definedName>
    <definedName name="Excel_BuiltIn_Print_Titles_8_1">'7 Informatisation'!$A$1:$IN$2</definedName>
    <definedName name="_xlnm.Print_Titles" localSheetId="12">'10 Communication'!$1:$2</definedName>
    <definedName name="_xlnm.Print_Titles" localSheetId="4">'2 Personnel'!$1:$2</definedName>
    <definedName name="_xlnm.Print_Titles" localSheetId="5">'3 Bâtiments'!$1:$2</definedName>
    <definedName name="_xlnm.Print_Titles" localSheetId="6">'4 Producteurs'!$1:$1</definedName>
    <definedName name="_xlnm.Print_Titles" localSheetId="7">'5 Collecte'!$1:$2</definedName>
    <definedName name="_xlnm.Print_Titles" localSheetId="8">'6 Traitement'!$1:$2</definedName>
    <definedName name="_xlnm.Print_Titles" localSheetId="9">'7 Informatisation'!$1:$2</definedName>
    <definedName name="_xlnm.Print_Titles" localSheetId="10">'8 Conservation'!$1:$2</definedName>
    <definedName name="_xlnm.Print_Titles" localSheetId="11">'9 Numérisation'!$1:$5</definedName>
    <definedName name="_xlnm.Print_Titles" localSheetId="13">'ne pas modifier (chiffres-clés)'!$1:$2</definedName>
    <definedName name="_xlnm.Print_Area" localSheetId="3">'1 Budget'!$A$1:$D$51</definedName>
    <definedName name="_xlnm.Print_Area" localSheetId="12">'10 Communication'!$A$1:$E$230</definedName>
    <definedName name="_xlnm.Print_Area" localSheetId="4">'2 Personnel'!$A$1:$H$39</definedName>
    <definedName name="_xlnm.Print_Area" localSheetId="5">'3 Bâtiments'!$A$1:$I$81</definedName>
    <definedName name="_xlnm.Print_Area" localSheetId="6">'4 Producteurs'!$A$1:$F$49</definedName>
    <definedName name="_xlnm.Print_Area" localSheetId="7">'5 Collecte'!$A$1:$F$67</definedName>
    <definedName name="_xlnm.Print_Area" localSheetId="8">'6 Traitement'!$A$1:$F$55</definedName>
    <definedName name="_xlnm.Print_Area" localSheetId="9">'7 Informatisation'!$A$1:$D$36</definedName>
    <definedName name="_xlnm.Print_Area" localSheetId="10">'8 Conservation'!$A$1:$F$86</definedName>
    <definedName name="_xlnm.Print_Area" localSheetId="11">'9 Numérisation'!$A$1:$D$155</definedName>
    <definedName name="_xlnm.Print_Area" localSheetId="13">'ne pas modifier (chiffres-clés)'!$A$1:$H$110</definedName>
    <definedName name="_xlnm.Print_Area" localSheetId="2">Note!$A$1:$G$47</definedName>
    <definedName name="_xlnm.Print_Area" localSheetId="1">Sommaire!$A$1:$G$51</definedName>
    <definedName name="_xlnm.Print_Area" localSheetId="0">Titre!$A$1:$F$54</definedName>
  </definedNames>
  <calcPr calcId="145621"/>
</workbook>
</file>

<file path=xl/calcChain.xml><?xml version="1.0" encoding="utf-8"?>
<calcChain xmlns="http://schemas.openxmlformats.org/spreadsheetml/2006/main">
  <c r="E101" i="13" l="1"/>
  <c r="E28" i="11"/>
  <c r="E27" i="11"/>
  <c r="E26" i="11"/>
  <c r="E25" i="11"/>
  <c r="E24" i="11"/>
  <c r="E23" i="11"/>
  <c r="D36" i="12"/>
  <c r="D35" i="12"/>
  <c r="D34" i="12"/>
  <c r="D33" i="12"/>
  <c r="C21" i="12"/>
  <c r="B21" i="12"/>
  <c r="D20" i="12"/>
  <c r="D19" i="12"/>
  <c r="D18" i="12"/>
  <c r="D21" i="12"/>
  <c r="G17" i="5"/>
  <c r="E27" i="5"/>
  <c r="D27" i="5"/>
  <c r="F17" i="5"/>
  <c r="E17" i="5"/>
  <c r="D17" i="5"/>
  <c r="C17" i="5"/>
  <c r="B17" i="5"/>
  <c r="H16" i="5"/>
  <c r="H15" i="5"/>
  <c r="H14" i="5"/>
  <c r="H13" i="5"/>
  <c r="H12" i="5"/>
  <c r="H17" i="5" s="1"/>
  <c r="H11" i="5"/>
  <c r="D43" i="4"/>
  <c r="C43" i="4"/>
  <c r="B43" i="4"/>
  <c r="D46" i="8"/>
  <c r="G23" i="14" s="1"/>
  <c r="F46" i="8"/>
  <c r="F20" i="8"/>
  <c r="E32" i="13"/>
  <c r="E33" i="13"/>
  <c r="E34" i="13"/>
  <c r="E35" i="13"/>
  <c r="E36" i="13"/>
  <c r="E66" i="13"/>
  <c r="D20" i="6"/>
  <c r="F20" i="6"/>
  <c r="E51" i="6"/>
  <c r="H51" i="6"/>
  <c r="I51" i="6"/>
  <c r="E52" i="6"/>
  <c r="G50" i="14"/>
  <c r="H52" i="6"/>
  <c r="D53" i="6"/>
  <c r="C7" i="8"/>
  <c r="G22" i="14"/>
  <c r="F11" i="8"/>
  <c r="F12" i="8"/>
  <c r="F13" i="8"/>
  <c r="F14" i="8"/>
  <c r="F15" i="8"/>
  <c r="F16" i="8"/>
  <c r="F17" i="8"/>
  <c r="F21" i="8"/>
  <c r="F22" i="8"/>
  <c r="D23" i="8"/>
  <c r="E23" i="8"/>
  <c r="C59" i="8"/>
  <c r="B21" i="9"/>
  <c r="C21" i="9"/>
  <c r="D21" i="9"/>
  <c r="G43" i="14"/>
  <c r="C3" i="14"/>
  <c r="G9" i="14"/>
  <c r="G10" i="14"/>
  <c r="G11" i="14"/>
  <c r="G12" i="14"/>
  <c r="G13" i="14"/>
  <c r="G14" i="14"/>
  <c r="G15" i="14"/>
  <c r="G16" i="14"/>
  <c r="G20" i="14"/>
  <c r="G24" i="14"/>
  <c r="G25" i="14"/>
  <c r="G26" i="14"/>
  <c r="G30" i="14"/>
  <c r="G31" i="14"/>
  <c r="G32" i="14"/>
  <c r="G33" i="14"/>
  <c r="G37" i="14"/>
  <c r="G40" i="14"/>
  <c r="G41" i="14" s="1"/>
  <c r="G42" i="14"/>
  <c r="G44" i="14"/>
  <c r="G45" i="14"/>
  <c r="G51" i="14"/>
  <c r="G57" i="14"/>
  <c r="G58" i="14"/>
  <c r="G59" i="14"/>
  <c r="G60" i="14"/>
  <c r="G61" i="14"/>
  <c r="G62" i="14"/>
  <c r="G66" i="14"/>
  <c r="G67" i="14"/>
  <c r="G68" i="14"/>
  <c r="G70" i="14" s="1"/>
  <c r="G69" i="14"/>
  <c r="G71" i="14"/>
  <c r="G72" i="14"/>
  <c r="G73" i="14"/>
  <c r="G74" i="14"/>
  <c r="G76" i="14"/>
  <c r="G77" i="14"/>
  <c r="G81" i="14"/>
  <c r="G82" i="14"/>
  <c r="G84" i="14"/>
  <c r="G85" i="14"/>
  <c r="G86" i="14"/>
  <c r="G88" i="14"/>
  <c r="G89" i="14"/>
  <c r="G90" i="14"/>
  <c r="G91" i="14"/>
  <c r="G92" i="14"/>
  <c r="G93" i="14"/>
  <c r="G97" i="14"/>
  <c r="G98" i="14"/>
  <c r="G102" i="14"/>
  <c r="G103" i="14"/>
  <c r="G104" i="14"/>
  <c r="G105" i="14"/>
  <c r="G106" i="14"/>
  <c r="G107" i="14"/>
  <c r="G108" i="14"/>
  <c r="G109" i="14"/>
  <c r="G110" i="14"/>
  <c r="I52" i="6"/>
  <c r="G53" i="14"/>
  <c r="F23" i="8"/>
  <c r="G52" i="14"/>
  <c r="G38" i="14"/>
  <c r="G83" i="14"/>
  <c r="G87" i="14"/>
  <c r="G75" i="14"/>
</calcChain>
</file>

<file path=xl/sharedStrings.xml><?xml version="1.0" encoding="utf-8"?>
<sst xmlns="http://schemas.openxmlformats.org/spreadsheetml/2006/main" count="1185" uniqueCount="882">
  <si>
    <t>Ministère de la culture et de la communication</t>
  </si>
  <si>
    <t>Direction générale des patrimoines</t>
  </si>
  <si>
    <t>SERVICE INTERMINISTÉRIEL DES ARCHIVES DE FRANCE</t>
  </si>
  <si>
    <t>Sous-direction de l'accès aux archives et de la coordination du réseau</t>
  </si>
  <si>
    <t>Bureau de la coordination du réseau et des relations internationales</t>
  </si>
  <si>
    <t>Bureau de la coordination du réseau</t>
  </si>
  <si>
    <t>56 rue des Francs-Bourgeois</t>
  </si>
  <si>
    <t>75141 Paris Cedex 03</t>
  </si>
  <si>
    <t>odile.welfele@culture.gouv.fr</t>
  </si>
  <si>
    <t>coraline.coutant@culture.gouv.fr</t>
  </si>
  <si>
    <t>martine.leroy@culture.gouv.fr</t>
  </si>
  <si>
    <t>ENQUÊTE STATISTIQUE ANNUELLE</t>
  </si>
  <si>
    <t>sur l’activité des services d’archives contrôlés</t>
  </si>
  <si>
    <t>DÉPARTEMENT</t>
  </si>
  <si>
    <t>Département :</t>
  </si>
  <si>
    <t>Région :</t>
  </si>
  <si>
    <t xml:space="preserve"> </t>
  </si>
  <si>
    <t>Population :</t>
  </si>
  <si>
    <t>Chef de service (NOM, Prénom) :</t>
  </si>
  <si>
    <t>Adresse postale du service :</t>
  </si>
  <si>
    <t xml:space="preserve">Adresse topographique : </t>
  </si>
  <si>
    <t>Adresses des bâtiments annexes                  (hors dépôts de pré-archivage) :</t>
  </si>
  <si>
    <t>Téléphone :</t>
  </si>
  <si>
    <t>Télécopie :</t>
  </si>
  <si>
    <t>Courriel :</t>
  </si>
  <si>
    <t>( merci de bien vouloir signaler tout changement de coordonnées à claudine.sissa@culture.gouv.fr)</t>
  </si>
  <si>
    <t>Sommaire enquête statistique 2011 et notice</t>
  </si>
  <si>
    <t>index</t>
  </si>
  <si>
    <t>CLIQUER sur le titre renvoie à cette page</t>
  </si>
  <si>
    <t>Le format Excel n’est pas adapté à cette note, aussi veuillez ne pas rédiger votre note dans ce fichier, mais joindre une note sous Word ou Writer (OpenOffice), pour plus de commodité.</t>
  </si>
  <si>
    <t>DONNÉES STATISTIQUES</t>
  </si>
  <si>
    <t>1</t>
  </si>
  <si>
    <t>Budget</t>
  </si>
  <si>
    <t>2</t>
  </si>
  <si>
    <t>Personnel</t>
  </si>
  <si>
    <t>3</t>
  </si>
  <si>
    <t>Bâtiments</t>
  </si>
  <si>
    <t>4</t>
  </si>
  <si>
    <t>Relations avec les producteurs</t>
  </si>
  <si>
    <t>5</t>
  </si>
  <si>
    <t>Collecte et constitution des fonds</t>
  </si>
  <si>
    <t>6</t>
  </si>
  <si>
    <t>Traitement des fonds</t>
  </si>
  <si>
    <t>7</t>
  </si>
  <si>
    <t>Informatisation</t>
  </si>
  <si>
    <t>8</t>
  </si>
  <si>
    <t>Conservation préventive</t>
  </si>
  <si>
    <t>9</t>
  </si>
  <si>
    <t>Numérisation</t>
  </si>
  <si>
    <t>10</t>
  </si>
  <si>
    <t>Communication et valorisation</t>
  </si>
  <si>
    <t>CHIFFRES CLES</t>
  </si>
  <si>
    <t>La majorité de ces chiffres sont alimentés par vos saisies sur les onglets précédents et apparaissent en grisé, ne renseigner que les intitulés en caractères gras.</t>
  </si>
  <si>
    <t>NOTICE EXPLICATIVE</t>
  </si>
  <si>
    <t>Dans cette nouvelle présentation, nous vous invitons à remplir d'abord les données de chaque onglet. Les données essentielles, les « chiffres clés », seront ainsi remplies automatiquement sur le dernier onglet dont vous voudrez bien ne pas modifier la présentation. Il vous restera à compléter dans les cellules colorées les données qui ne sont pas abordées dans les onglets cités.</t>
  </si>
  <si>
    <t>En cas de problèmes, n’hésitez pas à vous adresser au Bureau de la coordination du réseau du Service interministériel des Archives de France :</t>
  </si>
  <si>
    <t>Mme Odile Welfelé, chef du bureau, tél. 01 40 27 61 21, odile.welfele@culture.gouv.fr</t>
  </si>
  <si>
    <t>Mlle Coraline Coutant, adjointe pour les questions scientifiques, tél. 01 40 27 66 46, coraline.coutant@culture.gouv.fr</t>
  </si>
  <si>
    <t>Mme Martine Leroy, adjointe pour les questions administratives et financières, tél. 01 40 27 63 34, martine.leroy@culture.gouv.fr</t>
  </si>
  <si>
    <t>NOTE DE BILAN QUALITATIF DE L'ANNÉE 2011 ET PERSPECTIVES POUR L'ANNÉE 2012 *</t>
  </si>
  <si>
    <t>Cette « grille » est destinée à vous aider à élaborer le bilan qualitatif de l'année pour votre service d'archives. Son utilisation permettra une synthèse efficace de l’ensemble des enquêtes reçues.</t>
  </si>
  <si>
    <t>Événements marquants</t>
  </si>
  <si>
    <t>Tout événement ayant marqué, en négatif comme en positif, l'activité du service pendant l'année (accident climatique, départ du directeur, subvention exceptionnelle, versement d'un fonds important, acquisition d'un fonds historique exceptionnel, etc.).</t>
  </si>
  <si>
    <t>Projet de service.</t>
  </si>
  <si>
    <t>Moyens</t>
  </si>
  <si>
    <t>Budget.</t>
  </si>
  <si>
    <t>Personnel (évolution, formation).</t>
  </si>
  <si>
    <t>Équipement, surfaces disponibles.</t>
  </si>
  <si>
    <t>Projets de construction, extension, réhabilitation, projection.</t>
  </si>
  <si>
    <t>Relations avec les services versants</t>
  </si>
  <si>
    <t>Suivi des évolutions administratives, aide à l'archivage, collecte.</t>
  </si>
  <si>
    <t>Projets de dématérialisation. Plateforme d'archivage électronique.</t>
  </si>
  <si>
    <t>Contrôle scientifique et technique.</t>
  </si>
  <si>
    <r>
      <t>Fonds</t>
    </r>
    <r>
      <rPr>
        <b/>
        <sz val="10"/>
        <rFont val="Palatino Linotype"/>
        <family val="1"/>
      </rPr>
      <t xml:space="preserve"> </t>
    </r>
  </si>
  <si>
    <t>Enrichissement des fonds, acquisitions extraordinaires, maîtrise de l'accroissement.</t>
  </si>
  <si>
    <t>Instruments de recherche papier et/ou numérique. Numérisation des fonds.</t>
  </si>
  <si>
    <t>Conditionnement, conservation préventive, restauration.</t>
  </si>
  <si>
    <t>Communication, diffusion, valorisation</t>
  </si>
  <si>
    <t>Site internet, archives et instruments de recherche en ligne.</t>
  </si>
  <si>
    <t>Expositions présentées par le service aux AD ou en collaboration avec eux, expositions itinérantes, expositions uniquement en ligne.</t>
  </si>
  <si>
    <t xml:space="preserve">Publications (papier) : instruments de recherche, actes de colloque, catalogues, dossiers pédagogiques, brochures présentant le service ou l'histoire du département, etc. </t>
  </si>
  <si>
    <t>Rappel : Les services d’archives sont tenus d’envoyer un exemplaire de leurs publications au Service interministériel des Archives de France.</t>
  </si>
  <si>
    <t>Cf. instruction DITN/DP/BAGD/2007/002.</t>
  </si>
  <si>
    <t>Publics</t>
  </si>
  <si>
    <t>Évolution quantitative.</t>
  </si>
  <si>
    <t>Types de public (généalogistes, scolaires, universitaires, etc.).</t>
  </si>
  <si>
    <t>Coopération nationale et internationale</t>
  </si>
  <si>
    <t>Coopération avec des associations, des universités, des laboratoires de recherche.</t>
  </si>
  <si>
    <t>Partenariats nouveaux, coopérations renouvelées.</t>
  </si>
  <si>
    <t>Participation à des groupes de travail, intervention dans des colloques nationaux et internationaux.</t>
  </si>
  <si>
    <t>Échanges avec des services d'archives à l'étranger, accueil de visiteurs étrangers.</t>
  </si>
  <si>
    <r>
      <t>* NB 1</t>
    </r>
    <r>
      <rPr>
        <sz val="10"/>
        <rFont val="Garamond"/>
        <family val="1"/>
        <charset val="1"/>
      </rPr>
      <t xml:space="preserve"> :Trame proposée pour la rédation de votre note sous Word ou Writer</t>
    </r>
  </si>
  <si>
    <r>
      <t>* NB 2</t>
    </r>
    <r>
      <rPr>
        <sz val="10"/>
        <rFont val="Garamond"/>
        <family val="1"/>
        <charset val="1"/>
      </rPr>
      <t xml:space="preserve"> : ce bilan ne concerne que les activités menées au titre de la collectivité et non celles qui sont liées au contrôle scientifique et technique (qui doivent, elles, figurer dans le "Rapport Etat").</t>
    </r>
  </si>
  <si>
    <r>
      <t xml:space="preserve">* NB 3 : </t>
    </r>
    <r>
      <rPr>
        <sz val="10"/>
        <rFont val="Garamond"/>
        <family val="1"/>
        <charset val="1"/>
      </rPr>
      <t xml:space="preserve"> Merci de nous transmettre des photographies (libres de droits) présentant l’activité de vos services, notamment sur les bâtiments, les expositions et autres activités pédagogiques et culturelles. Vous pouvez nous les envoyer par courriel ou par CD.</t>
    </r>
  </si>
  <si>
    <t xml:space="preserve"> 1. BUDGET</t>
  </si>
  <si>
    <t>1. Dépenses propres au service :</t>
  </si>
  <si>
    <t>Salaires et charges de personnel à la charge de la collectivité locale</t>
  </si>
  <si>
    <t>montant total :</t>
  </si>
  <si>
    <t xml:space="preserve">Fonctionnement </t>
  </si>
  <si>
    <t>- dont crédits gérés directement par le service :</t>
  </si>
  <si>
    <t xml:space="preserve">- dont crédits gérés par la collectivité locale pour le service : </t>
  </si>
  <si>
    <t xml:space="preserve">Investissement </t>
  </si>
  <si>
    <t>Dépenses spécifiques par nature :</t>
  </si>
  <si>
    <t xml:space="preserve">acquisitions de matériel </t>
  </si>
  <si>
    <t xml:space="preserve">fournitures pour les ateliers </t>
  </si>
  <si>
    <t xml:space="preserve">conditionnement   </t>
  </si>
  <si>
    <t>reliure et restauration</t>
  </si>
  <si>
    <t xml:space="preserve">photographies </t>
  </si>
  <si>
    <t xml:space="preserve">microfilmage </t>
  </si>
  <si>
    <t xml:space="preserve">numérisation </t>
  </si>
  <si>
    <t xml:space="preserve">frais d’impressions  </t>
  </si>
  <si>
    <t xml:space="preserve">achats d’ouvrages et abonnements </t>
  </si>
  <si>
    <t xml:space="preserve">achats de documents d’archives </t>
  </si>
  <si>
    <t xml:space="preserve">expositions </t>
  </si>
  <si>
    <t>2. Recettes propres au service :</t>
  </si>
  <si>
    <t>3. Subventions et  mécénat :</t>
  </si>
  <si>
    <t>Nature de l’opération :</t>
  </si>
  <si>
    <t>Coût opération</t>
  </si>
  <si>
    <t>Subvention État</t>
  </si>
  <si>
    <t>Subvention collectivité territoriale</t>
  </si>
  <si>
    <t>Mécénat</t>
  </si>
  <si>
    <t>Total subventions et mécénat</t>
  </si>
  <si>
    <t>Autres commentaires relatifs aux budgets :</t>
  </si>
  <si>
    <r>
      <t xml:space="preserve"> 2. PERSONNEL</t>
    </r>
    <r>
      <rPr>
        <sz val="10"/>
        <rFont val="Arial"/>
        <family val="2"/>
      </rPr>
      <t xml:space="preserve">  </t>
    </r>
  </si>
  <si>
    <t>1. Nombre de personnes physiques en poste au 31/12/11 :</t>
  </si>
  <si>
    <t>dont personnel État</t>
  </si>
  <si>
    <t>dont personnel territorial</t>
  </si>
  <si>
    <t>2. Tableau récapitulatif (en équivalent temps plein) :</t>
  </si>
  <si>
    <t>Catégorie A État</t>
  </si>
  <si>
    <t>Catégorie A territorial</t>
  </si>
  <si>
    <t>Catégorie B État</t>
  </si>
  <si>
    <t>Catégorie B territorial</t>
  </si>
  <si>
    <t>Catégorie C État</t>
  </si>
  <si>
    <t>Catégorie C  territorial</t>
  </si>
  <si>
    <t>Total ETP</t>
  </si>
  <si>
    <t>Exemple ETP : un agent à temps partiel de 80% équivaut en ETP à 0,80</t>
  </si>
  <si>
    <t>Filière administrative</t>
  </si>
  <si>
    <t>Filière  culturelle</t>
  </si>
  <si>
    <t>Filière technique</t>
  </si>
  <si>
    <t>Filière  animation</t>
  </si>
  <si>
    <t>Contractuels</t>
  </si>
  <si>
    <t xml:space="preserve"> = non titulaires sur un emploi permanent</t>
  </si>
  <si>
    <t>Autres</t>
  </si>
  <si>
    <t>Total</t>
  </si>
  <si>
    <t>3. Formation professionnelle reçue :</t>
  </si>
  <si>
    <t>Type de formation</t>
  </si>
  <si>
    <t>Nombre de jours de formation</t>
  </si>
  <si>
    <t>Nombre d'agents concernés</t>
  </si>
  <si>
    <t>Formation initiale - intégration à l'emploi</t>
  </si>
  <si>
    <t>Préparation à un concours</t>
  </si>
  <si>
    <t>Formation archivistique</t>
  </si>
  <si>
    <t>Autres formations continues</t>
  </si>
  <si>
    <t>4. Formation professionnelle dispensée :</t>
  </si>
  <si>
    <t>Total annuel des jours de formation</t>
  </si>
  <si>
    <t>Nombre d’agents du service différents intervenus</t>
  </si>
  <si>
    <t>Nombre de stagiaires accueillis dans l'année *</t>
  </si>
  <si>
    <t>* A l'exception des collégiens</t>
  </si>
  <si>
    <t>Total annuel des jours - stagiaires</t>
  </si>
  <si>
    <t>3.  BÂTIMENTS</t>
  </si>
  <si>
    <t>1. Locaux (y compris les annexes) :</t>
  </si>
  <si>
    <t>Y a-t-il des annexes ?</t>
  </si>
  <si>
    <t>Mutualisation avec un autre service ?</t>
  </si>
  <si>
    <t>1.a Surface</t>
  </si>
  <si>
    <t>Bâtiment principal</t>
  </si>
  <si>
    <t>Annexe 1</t>
  </si>
  <si>
    <t>Annexe 2</t>
  </si>
  <si>
    <t>Annexe 3</t>
  </si>
  <si>
    <t>Surface du service (m²)</t>
  </si>
  <si>
    <t>- dont locaux ouverts au public (m²)</t>
  </si>
  <si>
    <t>- dont locaux de travail (m²)</t>
  </si>
  <si>
    <t xml:space="preserve">- dont magasins (m²) </t>
  </si>
  <si>
    <t>- dont logements de fonction (m²)</t>
  </si>
  <si>
    <t>1.b Accessibilité aux personnes handicapées</t>
  </si>
  <si>
    <t>1.c Logement de fonction</t>
  </si>
  <si>
    <t>Nécessité absolue de service</t>
  </si>
  <si>
    <t>Utilité de service</t>
  </si>
  <si>
    <t>Nombre de logements de fonction</t>
  </si>
  <si>
    <t>- dont logement directeur</t>
  </si>
  <si>
    <t>- dont logement gardien</t>
  </si>
  <si>
    <t xml:space="preserve">- dont autre logement </t>
  </si>
  <si>
    <r>
      <t>2. Construction / Extension</t>
    </r>
    <r>
      <rPr>
        <sz val="10"/>
        <rFont val="Arial"/>
        <family val="2"/>
      </rPr>
      <t xml:space="preserve"> :</t>
    </r>
  </si>
  <si>
    <t>Coût total estimé de l’opération</t>
  </si>
  <si>
    <t>Coût total de l’opération réalisée dans l’année</t>
  </si>
  <si>
    <t xml:space="preserve">Investissement du département voté et effectivement alloué au cours de l’exercice  </t>
  </si>
  <si>
    <t>Subvention de l’État effectivement subdéléguée au cours de l’exercice</t>
  </si>
  <si>
    <t>Subvention régionale effectivement allouée au cours de l’exercice</t>
  </si>
  <si>
    <r>
      <t>3.Travaux d’aménagement ou d’entretien</t>
    </r>
    <r>
      <rPr>
        <sz val="10"/>
        <rFont val="Arial"/>
        <family val="2"/>
      </rPr>
      <t xml:space="preserve"> :</t>
    </r>
  </si>
  <si>
    <t>Montant des travaux :</t>
  </si>
  <si>
    <t>Détail des travaux d’aménagement ou d’entretien réalisés dans l'année</t>
  </si>
  <si>
    <t>4. Sécurité/sûreté :</t>
  </si>
  <si>
    <t>Établissement d’un calendrier général d’entretien et de maintenance des locaux :</t>
  </si>
  <si>
    <t>Contrôle d'accès aux parties interdites pour les personnes extérieures au service :</t>
  </si>
  <si>
    <t>5. Occupation de l’espace :</t>
  </si>
  <si>
    <r>
      <t xml:space="preserve">Total ml 
</t>
    </r>
    <r>
      <rPr>
        <b/>
        <sz val="9"/>
        <rFont val="Arial"/>
        <family val="2"/>
      </rPr>
      <t>équipé</t>
    </r>
    <r>
      <rPr>
        <sz val="9"/>
        <rFont val="Arial"/>
        <family val="2"/>
      </rPr>
      <t xml:space="preserve"> au 31-12-2010</t>
    </r>
  </si>
  <si>
    <t>Total ml installé 
dans l’année</t>
  </si>
  <si>
    <t>Total ml 
équipé au 31-12-2011</t>
  </si>
  <si>
    <r>
      <t xml:space="preserve">Total ml </t>
    </r>
    <r>
      <rPr>
        <b/>
        <sz val="9"/>
        <rFont val="Arial"/>
        <family val="2"/>
      </rPr>
      <t xml:space="preserve">occupé </t>
    </r>
    <r>
      <rPr>
        <sz val="9"/>
        <rFont val="Arial"/>
        <family val="2"/>
      </rPr>
      <t>au 31-12-2010</t>
    </r>
  </si>
  <si>
    <t>Total ml nouvellement occupé dans l'année</t>
  </si>
  <si>
    <t>Total ml occupé au 31-12-2011</t>
  </si>
  <si>
    <r>
      <t xml:space="preserve">Total ml </t>
    </r>
    <r>
      <rPr>
        <b/>
        <sz val="9"/>
        <rFont val="Arial"/>
        <family val="2"/>
      </rPr>
      <t xml:space="preserve">disponible </t>
    </r>
    <r>
      <rPr>
        <sz val="9"/>
        <rFont val="Arial"/>
        <family val="2"/>
      </rPr>
      <t>au 31-12-2011</t>
    </r>
  </si>
  <si>
    <t>Équipé : métrage pourvu de rayonnages
Installé : métrage nouvellement pourvu de rayonnages en 2011
Occupé : métrage d'archives conservées</t>
  </si>
  <si>
    <t>Annexes</t>
  </si>
  <si>
    <t>6. Ateliers :</t>
  </si>
  <si>
    <t xml:space="preserve">Nature de l'atelier </t>
  </si>
  <si>
    <t>Nombre d'ateliers</t>
  </si>
  <si>
    <t xml:space="preserve">  Nombre d’agents 
(en ETP)</t>
  </si>
  <si>
    <t>Photographie, microfilmage</t>
  </si>
  <si>
    <t>Traitement des archives sonores et audiovisuelles</t>
  </si>
  <si>
    <t>Reliure</t>
  </si>
  <si>
    <t>Maintenance, bricolage</t>
  </si>
  <si>
    <t>4. RELATIONS AVEC LES PRODUCTEURS</t>
  </si>
  <si>
    <t>Nombre de tableaux de gestion réalisés ou actualisés dans l'année :</t>
  </si>
  <si>
    <t>Liste des tableaux de gestion réalisés dans l’année</t>
  </si>
  <si>
    <t>- classer les tableaux selon les 12 rubriques du tableau récapitulatif des versements (onglet 5).
- pour chaque tableau, bien préciser l'entité concernée et le rattachement hiérarchique (ex : conseil général, pôle X, direction Y, service Z). Si un service ou une direction ont fait l'objet de plusieurs tableaux, il convient de bien préciser entre parenthèses le nombre de tableaux réalisés (en particulier si vous ne souhaitez pas détailler l'intitulé de chaque tableau (ex : direction Y, 9 tableaux)
- indiquer aussi à la fin de la liste les tableaux qui ont fait l'objet d'un document global et récapitulatif type charte d'archivage. 
- ne pas employer de sigles</t>
  </si>
  <si>
    <t>Actions de sensibilisation des services producteurs sur les problématiques de conservation des données</t>
  </si>
  <si>
    <t>Détail des actions :</t>
  </si>
  <si>
    <t>Actions de recensement et d'évaluation des données des producteurs</t>
  </si>
  <si>
    <t xml:space="preserve">Participation à des groupes de travail ou des projets d'archivage électronique </t>
  </si>
  <si>
    <r>
      <t xml:space="preserve">ex. : préparation de l'archivage d'une application avec la détermination de règles de cycle de vie et la mise en œuvre du </t>
    </r>
    <r>
      <rPr>
        <sz val="9"/>
        <color indexed="8"/>
        <rFont val="Arial"/>
        <family val="2"/>
      </rPr>
      <t>Standard d'échange de données pour l'archivage</t>
    </r>
    <r>
      <rPr>
        <i/>
        <sz val="9"/>
        <color indexed="8"/>
        <rFont val="Arial"/>
        <family val="2"/>
      </rPr>
      <t xml:space="preserve"> pour préparer les versements à venir</t>
    </r>
  </si>
  <si>
    <t>Participation à des projets de plates-formes d'archivage électronique</t>
  </si>
  <si>
    <t>Ex : visites, conseils, …</t>
  </si>
  <si>
    <t>Ex : visites, veille (catalogues de vente, internet), formation, contacts avec les producteurs...</t>
  </si>
  <si>
    <t>5. COLLECTE ET CONSTITUTION DES FONDS</t>
  </si>
  <si>
    <t xml:space="preserve">1. Archives publiques </t>
  </si>
  <si>
    <t>Entrées (ml)</t>
  </si>
  <si>
    <t>Éliminations après versement (ml)</t>
  </si>
  <si>
    <t>Accroissement 
net (ml)</t>
  </si>
  <si>
    <t>Ne comptabiliser que les éliminations réalisées après versement, celles réalisées dans les services apparaissant dans le rapport État</t>
  </si>
  <si>
    <t>Tableau récapitulatif des versements</t>
  </si>
  <si>
    <t>Organismes effectuant versements ou dépôts</t>
  </si>
  <si>
    <t>Service</t>
  </si>
  <si>
    <r>
      <t xml:space="preserve">Service : ex. Cabinet du préfet, tribunal de grande instance de N., etc.
</t>
    </r>
    <r>
      <rPr>
        <b/>
        <sz val="9"/>
        <rFont val="Arial"/>
        <family val="2"/>
      </rPr>
      <t>Ajouter autant de lignes par catégorie que nécessaire.</t>
    </r>
  </si>
  <si>
    <t xml:space="preserve">1. Services du conseil général et établissements publics départementaux (1) </t>
  </si>
  <si>
    <t>(1) Y compris les offices publics départementaux d'HLM.</t>
  </si>
  <si>
    <t>2. Services déconcentrés et établissements publics de l’État à compétence régionale ou interdépartementale (2)</t>
  </si>
  <si>
    <t>(2) Préfecture de région, directions régionales de l’État, chambre régionale des comptes, cour d'appel, tribunal administratif, universités, services territoriaux d'établissements publics nationaux (par ex. Pôle-emploi, France AgriMer, l'ADEME, etc.)</t>
  </si>
  <si>
    <t>3. Services déconcentrés et établissements publics de l’État à compétence départementale ou locale (3)</t>
  </si>
  <si>
    <t>(3) Y compris les collèges, lycées et chambres consulaires.</t>
  </si>
  <si>
    <t>4. Établissements publics de santé (centres hospitaliers, hôpitaux locaux)</t>
  </si>
  <si>
    <t>5. Officiers publics ou ministériels (dont notaires, en précisant le nombre d’études)</t>
  </si>
  <si>
    <t xml:space="preserve">6. Organismes de droit privé chargés d’une mission de service public et entreprises publiques (4) </t>
  </si>
  <si>
    <t>(4) Organismes de sécurité sociale, entreprises publiques, sociétés d'économie mixte, associations chargées d'une mission de service public, etc.</t>
  </si>
  <si>
    <t>7. Services du conseil régional</t>
  </si>
  <si>
    <t xml:space="preserve">8. Services centraux et établissements publics de l’État délocalisés (5) </t>
  </si>
  <si>
    <t>(5) Cf. circulaire DGP/SIAF/2010/020 du 25 novembre 2010 relative aux opérateurs de l’État</t>
  </si>
  <si>
    <t>9. Communes de moins de 2 000 habitants</t>
  </si>
  <si>
    <t>10. Communes de plus de 2 000 habitants et groupements de communes</t>
  </si>
  <si>
    <t xml:space="preserve">11. Établissements publics communaux (6) </t>
  </si>
  <si>
    <t>(6) Par exemple, les offices municipaux d'HLM, les centres communaux d'action sociale.</t>
  </si>
  <si>
    <t>12. Groupements de collectivités (7)</t>
  </si>
  <si>
    <t>(7) Établissements publics de coopération intercommunale, syndicats mixtes, ainsi que les centres de gestion de la fonction publique territoriale et les délégations du CNFPT.</t>
  </si>
  <si>
    <t>Nom du fonds</t>
  </si>
  <si>
    <t>Typologie</t>
  </si>
  <si>
    <t>Métrage linéaire</t>
  </si>
  <si>
    <t>Mode d’entrée</t>
  </si>
  <si>
    <t>Le cas échéant, coût</t>
  </si>
  <si>
    <t>Sorties (ml)</t>
  </si>
  <si>
    <t>Détail des archives orales constituées ou reçues par le service</t>
  </si>
  <si>
    <t>Contenu</t>
  </si>
  <si>
    <t>Durée d'enregis-trement</t>
  </si>
  <si>
    <t>Support de conservation</t>
  </si>
  <si>
    <t>Format de données</t>
  </si>
  <si>
    <t>6. TRAITEMENT DES FONDS</t>
  </si>
  <si>
    <r>
      <t xml:space="preserve">1. Volume des fonds inventoriés dans l’année </t>
    </r>
    <r>
      <rPr>
        <sz val="10"/>
        <rFont val="Arial"/>
        <family val="2"/>
      </rPr>
      <t>(ml) (sous forme d’instruments de recherche ou de notices informatisées) :</t>
    </r>
  </si>
  <si>
    <t>Détail des fonds traités pendant l’année</t>
  </si>
  <si>
    <t>NB : Ne pas prendre en compte les instruments de recherche provisoires.</t>
  </si>
  <si>
    <t>Séries et fonds</t>
  </si>
  <si>
    <t>Volume classé 
(ml)</t>
  </si>
  <si>
    <t>Nombre d'instruments de recherche synthétiques (état des fonds, état des versements)</t>
  </si>
  <si>
    <t>Nombre d'instruments de recherche analytiques (répertoires, inventaires)</t>
  </si>
  <si>
    <t>Volume classé : à estimer après éliminations éventuelles</t>
  </si>
  <si>
    <t>Séries anciennes</t>
  </si>
  <si>
    <t>Séries modernes</t>
  </si>
  <si>
    <t>Établissements publics</t>
  </si>
  <si>
    <t>W</t>
  </si>
  <si>
    <t>Archives communales et hospitalières</t>
  </si>
  <si>
    <t>Notaires</t>
  </si>
  <si>
    <t>Etat civil</t>
  </si>
  <si>
    <t>Série J</t>
  </si>
  <si>
    <t>Documents figurés</t>
  </si>
  <si>
    <t>Documents sonores et audiovisuels</t>
  </si>
  <si>
    <t>Documents électroniques</t>
  </si>
  <si>
    <t>Objets 3D</t>
  </si>
  <si>
    <t>Signaler les instruments de recherche remarquables/ayant reçu le visa des Archives de France :</t>
  </si>
  <si>
    <r>
      <t>2. Volume total des fonds munis d'un instrument de recherche</t>
    </r>
    <r>
      <rPr>
        <sz val="10"/>
        <rFont val="Arial"/>
        <family val="2"/>
      </rPr>
      <t xml:space="preserve"> (en ml) :</t>
    </r>
  </si>
  <si>
    <t>3. Des instruments de recherche ont-ils fait l'objet d'une conversion rétrospective ?</t>
  </si>
  <si>
    <t>La conversion rétrospective d’instruments de recherche est leur transformation de l’état papier ou informatique non structuré (document de traitement de texte par exemple) dans un état informatique structuré (bases de données, document XML), en vue de faciliter leur exploitation et leur diffusion.</t>
  </si>
  <si>
    <t>Détail des opérations de conversion rétrospective</t>
  </si>
  <si>
    <t>Série et fonds</t>
  </si>
  <si>
    <t>Forme de l’instrument de recherche de départ</t>
  </si>
  <si>
    <t>Forme de l’instrument de recherche obtenu</t>
  </si>
  <si>
    <t>Mode et coût de réalisation (interne/externe : donner le nom du prestataire)</t>
  </si>
  <si>
    <t>7. INFORMATISATION</t>
  </si>
  <si>
    <t>Le tableau ci-dessous recense les principales tâches susceptibles de recourir à l'utilisation d'un logiciel. Merci pour chacune d'elle d'indiquer le nom de ce logiciel et de répondre aux questions complémentaires.</t>
  </si>
  <si>
    <t>Fonctions</t>
  </si>
  <si>
    <t>Nom du logiciel couvrant la fonction</t>
  </si>
  <si>
    <t>Date de mise en service</t>
  </si>
  <si>
    <t>Récolement des fonds et gestion des espaces</t>
  </si>
  <si>
    <t>Gestion des entrées et des services versants</t>
  </si>
  <si>
    <t>Des fonctionnalités de ce logiciel sont-elles déployées auprès des services versants ?</t>
  </si>
  <si>
    <t>Si oui, lesquelles ? 
(ex. : Intranet service versant, rédaction informatisée par les producteur des bordereaux de versement…)</t>
  </si>
  <si>
    <t>Gestion des prêts et de la salle de lecture</t>
  </si>
  <si>
    <t>Description archivistique</t>
  </si>
  <si>
    <t>L'outil permet-il d'exporter les descriptions au format XML-EAD ?</t>
  </si>
  <si>
    <t>Utilisez-vous par ailleurs au sein du service un éditeur XML ?
(ex. XMetal)</t>
  </si>
  <si>
    <t>Si oui, lequel ?</t>
  </si>
  <si>
    <t>Publication électronique des instruments de recherche (en salle de lecture et en ligne)</t>
  </si>
  <si>
    <t>Diffusion des fonds numérisés (en salle de lecture et en ligne)</t>
  </si>
  <si>
    <t>Gestion de contenu du site Web (CMS)</t>
  </si>
  <si>
    <t>Catalogage de la bibliothèque</t>
  </si>
  <si>
    <t>Informatisation des services versants</t>
  </si>
  <si>
    <t>Si vous avez connaissance de l'utilisation par un service administratif d'un logiciel de gestion de ses archives, merci de bien vouloir indiquer le nom de ce service et le logiciel utilisé.</t>
  </si>
  <si>
    <t>Nom du service</t>
  </si>
  <si>
    <t>Logiciel de gestion des archives utilisé</t>
  </si>
  <si>
    <t>8. CONSERVATION</t>
  </si>
  <si>
    <t>1.  Récolement :</t>
  </si>
  <si>
    <t>Existe-t-il un récolement permanent ?</t>
  </si>
  <si>
    <t>Sinon, date du dernier récolement</t>
  </si>
  <si>
    <t>Nom du système de récolement utilisé</t>
  </si>
  <si>
    <t>Conformité à la circulaire AD 97-4 du 1er septembre 1997 ?</t>
  </si>
  <si>
    <t>2.  État des magasins occupés (en totalité ou en partie) :</t>
  </si>
  <si>
    <t>Contrôle des conditions climatiques assuré ?</t>
  </si>
  <si>
    <t>Mode de contrôle manuel des conditions climatiques</t>
  </si>
  <si>
    <t>Mode de contrôle automatique des conditions climatiques</t>
  </si>
  <si>
    <t>Évolution du nombre de m² de magasins aux normes :</t>
  </si>
  <si>
    <t>Un magasin est aux normes s'il respecte les 3 critères conjugués suivants: température, humidité relative et détection incendie.</t>
  </si>
  <si>
    <t>- Nombre de m² aux normes au 31-12-2010 :</t>
  </si>
  <si>
    <t>- Nombre de m² aux normes au 31-12-2011 :</t>
  </si>
  <si>
    <t>Détail de l'état des magasins occupés (en totalité ou en partie)</t>
  </si>
  <si>
    <t>M² total</t>
  </si>
  <si>
    <t>M² aux normes</t>
  </si>
  <si>
    <t>M² hors norme</t>
  </si>
  <si>
    <t>% M² aux normes</t>
  </si>
  <si>
    <t>Température (16°-25°)</t>
  </si>
  <si>
    <t>Les « 1 » de la colonne B doivent être remplacés par la superficie totale des magasins</t>
  </si>
  <si>
    <t>Hygrométrie (45 – 55)</t>
  </si>
  <si>
    <t>Brassage de l’air (3 vol/h)</t>
  </si>
  <si>
    <t xml:space="preserve">Renouvellement d’air </t>
  </si>
  <si>
    <t>Détection incendie</t>
  </si>
  <si>
    <t>Détection intrusion</t>
  </si>
  <si>
    <t>3. Politique en matière de conservation préventive :</t>
  </si>
  <si>
    <t>Existe-t-il une politique en matière de conservation préventive ?</t>
  </si>
  <si>
    <t>Nombre d'agents du service ayant reçu une formation sur ce sujet  :</t>
  </si>
  <si>
    <t>Détail de la politique en matière de conservation préventive</t>
  </si>
  <si>
    <t>Responsable désigné dans le service pour ce domaine ?</t>
  </si>
  <si>
    <t>Estampillage des documents de « grande valeur » ?</t>
  </si>
  <si>
    <t>Estampillage systématique des documents lors de la communication en salle ?</t>
  </si>
  <si>
    <t>Opération de dépoussiérage des collections ?</t>
  </si>
  <si>
    <t>Exercices de sécurité dans l’année (évacuation, extinction du feu) ?</t>
  </si>
  <si>
    <t>Existence d'un plan de prévention ?</t>
  </si>
  <si>
    <t>Existence d’un plan d’évacuation des collections ?</t>
  </si>
  <si>
    <t>Classement ETARE par le SDIS ?</t>
  </si>
  <si>
    <t>ETARE : établissement répertorié</t>
  </si>
  <si>
    <t>4. Le service a-t-il subi un sinistre au cours de l'année (incendie, inondation, infestation…) ?</t>
  </si>
  <si>
    <t>Détailler les sinistres subis dans la note bilan et perspectives</t>
  </si>
  <si>
    <t>5. Vols et revendications d'archives publiques :</t>
  </si>
  <si>
    <t>Constats de vols dans l’année</t>
  </si>
  <si>
    <t>Nombre de revendications effectuées</t>
  </si>
  <si>
    <t>Nombre de documents récupérés</t>
  </si>
  <si>
    <t>6. Conditionnement :</t>
  </si>
  <si>
    <t>Fonds conditionnés et reconditionnés (ml) dans l'année :</t>
  </si>
  <si>
    <r>
      <t>Fonds "convenablement" conditionnés (en ml) (1)</t>
    </r>
    <r>
      <rPr>
        <sz val="10"/>
        <color indexed="8"/>
        <rFont val="Arial"/>
        <family val="2"/>
      </rPr>
      <t xml:space="preserve"> </t>
    </r>
  </si>
  <si>
    <t>(1) c'est à dire en boîtes solides, enveloppes de liasses en bon état et assurant une bonne protection contre la poussière, etc.</t>
  </si>
  <si>
    <t>7. Désinfection, reliure, restauration :</t>
  </si>
  <si>
    <t xml:space="preserve">                    </t>
  </si>
  <si>
    <t>Travaux effectués par l’atelier
de service</t>
  </si>
  <si>
    <t>Travaux effectués par le service</t>
  </si>
  <si>
    <t>Travaux externalisés</t>
  </si>
  <si>
    <t>Le cas échéant, nom de l’entreprise</t>
  </si>
  <si>
    <t xml:space="preserve">Désinfection (ml) </t>
  </si>
  <si>
    <t xml:space="preserve">Reliure (nombre de volumes) </t>
  </si>
  <si>
    <t>Restauration (nombre de feuillets ou unités)</t>
  </si>
  <si>
    <t>Traitement des sceaux (nombre d’unités)</t>
  </si>
  <si>
    <t>Existence d'un plan de restauration ? (oui / non) :</t>
  </si>
  <si>
    <r>
      <t>9. ACTIVIT</t>
    </r>
    <r>
      <rPr>
        <b/>
        <sz val="10"/>
        <rFont val="Arial"/>
        <family val="2"/>
        <charset val="1"/>
      </rPr>
      <t>É</t>
    </r>
    <r>
      <rPr>
        <b/>
        <sz val="10"/>
        <rFont val="Arial"/>
        <family val="2"/>
      </rPr>
      <t>S DE L'ATELIER PHOTOGRAPHIQUE ET NUM</t>
    </r>
    <r>
      <rPr>
        <b/>
        <sz val="10"/>
        <rFont val="Arial"/>
        <family val="2"/>
        <charset val="1"/>
      </rPr>
      <t>É</t>
    </r>
    <r>
      <rPr>
        <b/>
        <sz val="10"/>
        <rFont val="Arial"/>
        <family val="2"/>
      </rPr>
      <t>RISATION</t>
    </r>
  </si>
  <si>
    <t>1. Informatisation de l'atelier photographique</t>
  </si>
  <si>
    <t>Fonction</t>
  </si>
  <si>
    <t>Nom du logiciel</t>
  </si>
  <si>
    <t>Logiciel de contrôle qualité des images</t>
  </si>
  <si>
    <t>Logiciel de publication assistée par ordinateur (PAO)</t>
  </si>
  <si>
    <t>Logiciel pour la gestion d'une iconothèque</t>
  </si>
  <si>
    <t>2. Microfilms</t>
  </si>
  <si>
    <t>Métrage de microfilms
(réalisé en interne)</t>
  </si>
  <si>
    <t>Métrage de microfilms
(réalisé en externe)</t>
  </si>
  <si>
    <t>Métrage total réalisé dans 
l’année</t>
  </si>
  <si>
    <t>Masters</t>
  </si>
  <si>
    <t>Masters réalisés à partir de vues numériques</t>
  </si>
  <si>
    <t>Procédé COM.</t>
  </si>
  <si>
    <t>Duplication</t>
  </si>
  <si>
    <t>3. Opérations de prises de vue et de numérisation (année 2011)</t>
  </si>
  <si>
    <t>Nombre de prises de vue effectuées par l’atelier photographique pour les lecteurs</t>
  </si>
  <si>
    <t>Nombre de prises de vue pour les besoins internes du service (exposition, catalogue…)</t>
  </si>
  <si>
    <t>Nombre de prises de vue pour les reportages photographiques</t>
  </si>
  <si>
    <t>Travaux de reproduction des fonds</t>
  </si>
  <si>
    <t>En interne</t>
  </si>
  <si>
    <t>En externe</t>
  </si>
  <si>
    <r>
      <t xml:space="preserve">Nombre de pages numérisées </t>
    </r>
    <r>
      <rPr>
        <b/>
        <sz val="10"/>
        <rFont val="Arial"/>
        <family val="2"/>
      </rPr>
      <t>dans l'année</t>
    </r>
  </si>
  <si>
    <t>On entend par page la face d'une feuille. Si les vues sont prises en double page, multiplier le nombre de vues par deux.</t>
  </si>
  <si>
    <r>
      <t xml:space="preserve">Nombre d'images numérisées </t>
    </r>
    <r>
      <rPr>
        <b/>
        <sz val="10"/>
        <rFont val="Arial"/>
        <family val="2"/>
      </rPr>
      <t>dans l'année</t>
    </r>
  </si>
  <si>
    <t>Par image, on entend la reproduction d'un document iconographique : carte, carte postale, affiche, estampe…</t>
  </si>
  <si>
    <r>
      <t xml:space="preserve">Nombre d'heures sonores numérisées </t>
    </r>
    <r>
      <rPr>
        <b/>
        <sz val="10"/>
        <rFont val="Arial"/>
        <family val="2"/>
      </rPr>
      <t>dans l'année</t>
    </r>
  </si>
  <si>
    <r>
      <t xml:space="preserve">Nombre d'heures de films numérisées </t>
    </r>
    <r>
      <rPr>
        <b/>
        <sz val="10"/>
        <rFont val="Arial"/>
        <family val="2"/>
      </rPr>
      <t>dans l'année</t>
    </r>
  </si>
  <si>
    <t>4. Autres observations sur l'activité de l'atelier photographique</t>
  </si>
  <si>
    <t>Champ libre pour signaler d'autres remarques sur l'orientation des activités du laboratoire photographique (tirages photographiques, temps passé au post-traitement, contrôle des supports optiques, transferts de supports, nouveaux équipements acquis par le service…)</t>
  </si>
  <si>
    <t>5. Mise en ligne des ressources numérisées</t>
  </si>
  <si>
    <r>
      <t xml:space="preserve">Nombre </t>
    </r>
    <r>
      <rPr>
        <b/>
        <u/>
        <sz val="10"/>
        <rFont val="Arial"/>
        <family val="2"/>
      </rPr>
      <t>total de ressources numérisées
(cumulé au 31/12/11)*</t>
    </r>
  </si>
  <si>
    <t>Consultables en local
(cumulé au 31/12/11)</t>
  </si>
  <si>
    <t>Consultables en ligne
(cumulé au 31/12/11)</t>
  </si>
  <si>
    <t>Nombre total de ressources numérisées : depuis le début des opérations de numérisations dans le service.</t>
  </si>
  <si>
    <t>Nombre de pages numérisées (documents manuscrits et imprimés)</t>
  </si>
  <si>
    <t>dont registres paroissiaux et état civil</t>
  </si>
  <si>
    <t>Nombre d'images numérisées</t>
  </si>
  <si>
    <t>dont cadastre ancien</t>
  </si>
  <si>
    <t>Nombre d'heures sonores numérisées</t>
  </si>
  <si>
    <t>Nombre d'heures de films numérisées</t>
  </si>
  <si>
    <t>6. Détail des opérations de numérisation en 2011</t>
  </si>
  <si>
    <t>Ne renseigner ici que :
- les projets entamés les années précédentes et poursuivis ou achevés cette année ;
- les projets initiés cette année.</t>
  </si>
  <si>
    <t>Fonds numérisé</t>
  </si>
  <si>
    <t>Titre du projet</t>
  </si>
  <si>
    <r>
      <t xml:space="preserve">Description
</t>
    </r>
    <r>
      <rPr>
        <i/>
        <sz val="8"/>
        <rFont val="Arial"/>
        <family val="2"/>
      </rPr>
      <t xml:space="preserve">(de 100 à 150 mots ; détail des fonds ou collections numérisées, exemples de pièces remarquables, intérêt historique et scientifique, auteurs et personnages concernés…) </t>
    </r>
  </si>
  <si>
    <t>Ces informations serviront à alimenter et mettre à jour le catalogue Patrimoine numérique (http://www.numerique.culture.fr). 
Vous pouvez transmettre, pour l'illustration de la notice d'un fonds numérisé dans le catalogue Patrimoine numérique, jusqu'à trois images d'une dimension maximale de 768 sur 512 pixels à Jean-François Moufflet (jean-francois.moufflet@culture.gouv.fr).</t>
  </si>
  <si>
    <t>Dates extrêmes des documents numérisés</t>
  </si>
  <si>
    <r>
      <t xml:space="preserve">Type de documents numériques
</t>
    </r>
    <r>
      <rPr>
        <i/>
        <sz val="8"/>
        <rFont val="Arial"/>
        <family val="2"/>
      </rPr>
      <t>(image fixe, texte océrisé, image animée, son, 3D, document vectoriel…)</t>
    </r>
  </si>
  <si>
    <r>
      <t xml:space="preserve">Formats de données
</t>
    </r>
    <r>
      <rPr>
        <i/>
        <sz val="8"/>
        <rFont val="Arial"/>
        <family val="2"/>
      </rPr>
      <t>(JFIF/JPEG, TIFF, JPEG2000, PNG, PDF…)</t>
    </r>
  </si>
  <si>
    <r>
      <t>Modalité de numérisation</t>
    </r>
    <r>
      <rPr>
        <i/>
        <sz val="8"/>
        <rFont val="Arial"/>
        <family val="2"/>
      </rPr>
      <t xml:space="preserve"> (à partir de l'original / à partir d'un support intermédiaire à préciser - microfilm, photographie...)</t>
    </r>
  </si>
  <si>
    <r>
      <t xml:space="preserve">Nombre de pages numérisées </t>
    </r>
    <r>
      <rPr>
        <b/>
        <i/>
        <u/>
        <sz val="8"/>
        <rFont val="Arial"/>
        <family val="2"/>
      </rPr>
      <t xml:space="preserve">dans l’année
</t>
    </r>
    <r>
      <rPr>
        <i/>
        <sz val="8"/>
        <rFont val="Arial"/>
        <family val="2"/>
      </rPr>
      <t>(1 page = la face d'une feuille)</t>
    </r>
  </si>
  <si>
    <t>Nombre total de pages numérisées pour le projet</t>
  </si>
  <si>
    <r>
      <t xml:space="preserve">Nombre d'images numérisées </t>
    </r>
    <r>
      <rPr>
        <b/>
        <i/>
        <u/>
        <sz val="8"/>
        <rFont val="Arial"/>
        <family val="2"/>
      </rPr>
      <t xml:space="preserve">dans l’année
</t>
    </r>
    <r>
      <rPr>
        <i/>
        <sz val="8"/>
        <rFont val="Arial"/>
        <family val="2"/>
      </rPr>
      <t>(1 image = 1 document diconographique)</t>
    </r>
  </si>
  <si>
    <t>Nombre total d’images numérisées pour le projet</t>
  </si>
  <si>
    <r>
      <t xml:space="preserve">Nombre d'heures sonores numérisées </t>
    </r>
    <r>
      <rPr>
        <b/>
        <i/>
        <u/>
        <sz val="8"/>
        <rFont val="Arial"/>
        <family val="2"/>
      </rPr>
      <t>dans l’année</t>
    </r>
  </si>
  <si>
    <t>Nombre total d’heures sonores pour le projet</t>
  </si>
  <si>
    <r>
      <t xml:space="preserve">Nombre d'heures de film numérisées </t>
    </r>
    <r>
      <rPr>
        <b/>
        <i/>
        <u/>
        <sz val="8"/>
        <rFont val="Arial"/>
        <family val="2"/>
      </rPr>
      <t>dans l’année</t>
    </r>
  </si>
  <si>
    <t>Nombre total d’heures de film pour le projet</t>
  </si>
  <si>
    <r>
      <t>Avancement du projet</t>
    </r>
    <r>
      <rPr>
        <i/>
        <sz val="8"/>
        <rFont val="Arial"/>
        <family val="2"/>
      </rPr>
      <t xml:space="preserve"> (achevé / en cours)</t>
    </r>
  </si>
  <si>
    <r>
      <t>Financement</t>
    </r>
    <r>
      <rPr>
        <i/>
        <sz val="8"/>
        <rFont val="Arial"/>
        <family val="2"/>
      </rPr>
      <t xml:space="preserve"> (collectivité, DRAC, plan national de numérisation, mécenat et partenariats…)</t>
    </r>
  </si>
  <si>
    <r>
      <t xml:space="preserve">Type de prestation </t>
    </r>
    <r>
      <rPr>
        <i/>
        <sz val="8"/>
        <rFont val="Arial"/>
        <family val="2"/>
      </rPr>
      <t>(externe ou externe)</t>
    </r>
  </si>
  <si>
    <t>Nom du prestataire</t>
  </si>
  <si>
    <r>
      <t>Modalités d'accès</t>
    </r>
    <r>
      <rPr>
        <i/>
        <sz val="8"/>
        <rFont val="Arial"/>
        <family val="2"/>
      </rPr>
      <t xml:space="preserve"> (local, Internet, CD…)</t>
    </r>
  </si>
  <si>
    <r>
      <t>Adresse Internet</t>
    </r>
    <r>
      <rPr>
        <i/>
        <sz val="8"/>
        <rFont val="Arial"/>
        <family val="2"/>
      </rPr>
      <t xml:space="preserve"> (si accessible en ligne)</t>
    </r>
  </si>
  <si>
    <t>10. COMMUNICATION ET VALORISATION</t>
  </si>
  <si>
    <t>A. Fréquentation de la salle de lecture</t>
  </si>
  <si>
    <t>1. Pour les services pourvus de plusieurs salles de lecture, donner les heures d'ouvertures de la salle la plus longtemps et la plus souvent ouverte au public ; faire l'addition des lecteurs, des séances et des communications. Faire de même, pour les services disposant de plusieurs antennes du service éducatif.</t>
  </si>
  <si>
    <t>1. Ouverture de la salle de lecture au public :</t>
  </si>
  <si>
    <t>- Nombre d'heures hebdomadaire d'ouverture au public :</t>
  </si>
  <si>
    <t>- Le service est-il ouvert le samedi ?</t>
  </si>
  <si>
    <t>- Le service est-il ouvert en nocturne après 18h00 ?</t>
  </si>
  <si>
    <t>- Si oui, combien de fois par semaine ?</t>
  </si>
  <si>
    <t>- Nombre total de places disponibles en salle de lecture :</t>
  </si>
  <si>
    <t>- Originaux</t>
  </si>
  <si>
    <t>- Microfilms</t>
  </si>
  <si>
    <t>- Documents numériques</t>
  </si>
  <si>
    <t>- Documents de grands formats</t>
  </si>
  <si>
    <t xml:space="preserve">2. Il s'agit des séances de travail consacrées à la consultation des archives. Une personne étant venue le matin et le soir est comptée pour une séance. Une personne venant deux jours de suite est comptée pour deux séances. Les séances concernent tout type d'activité des lecteurs, et pas seulement la consultation d'articles impliquant manutention dans les dépôts et prise en compte par le logiciel de gestion des communications : doivent être également comptabilisées (ou du moins estimées) les séances consacrées à la consultation de microfilms ou de cédéroms disponibles en libre service et des fichiers numériques consultables en intranet (sur serveur local). </t>
  </si>
  <si>
    <t>2. Nombre de séances de travail :</t>
  </si>
  <si>
    <t xml:space="preserve">Estimation du nombre de séances consacrées à la consultation des documents numérisés (espaces numériques en salle de lecture) </t>
  </si>
  <si>
    <t>3. Nombre total de lecteurs inscrits :</t>
  </si>
  <si>
    <t>- Généalogistes :</t>
  </si>
  <si>
    <t>- Scientifiques (universitaires, chercheurs, étudiants) :</t>
  </si>
  <si>
    <t>- Usagers effectuant des recherches à caractère administratif ou juridique :</t>
  </si>
  <si>
    <t xml:space="preserve">3. Scientifiques : Y compris les étudiants en licence travaillant en salle de lecture pour la préparation de mémoires ou dans le cadre de TD. Ceux qui sont reçus dans le cadre d'action de sensibilisation et d'information sont comptabilisés à la rubrique 12. </t>
  </si>
  <si>
    <t>- Personnels des services versants :</t>
  </si>
  <si>
    <t>- Autres :</t>
  </si>
  <si>
    <t>4. Nombre total des communications :</t>
  </si>
  <si>
    <t xml:space="preserve">4. Nombre total des communications, en salle de lecture ou à distance (autre service d'archives, service administratif) d’unités matérielles d’archives (cartons, liasses, etc.), ouvrages, périodiques, documents figurés, sonores et audiovisuels, qu’ils soient communiqués en original ou sur un support de consultation matériellement identifié (microfilms, cédéroms). En aucun cas, les communications via Internet ou sur serveur local (espace dédié au numérique), ne doivent être comptées dans ce total. </t>
  </si>
  <si>
    <t>Détail des communications</t>
  </si>
  <si>
    <t>Salle de lecture</t>
  </si>
  <si>
    <t>Dans un autre service d'archives</t>
  </si>
  <si>
    <t>Dans un service administratif</t>
  </si>
  <si>
    <t>Documents d’archives</t>
  </si>
  <si>
    <t>Ouvrages, périodiques, journaux officiels...</t>
  </si>
  <si>
    <t>Microfilms et microfiches</t>
  </si>
  <si>
    <t>Documents numériques (cédéroms)</t>
  </si>
  <si>
    <t>5. Nombre total de recherches par correspondance :</t>
  </si>
  <si>
    <t>- à caractère scientifique</t>
  </si>
  <si>
    <t>- à caractère généalogique</t>
  </si>
  <si>
    <t>- à caractère administratif et autres</t>
  </si>
  <si>
    <t xml:space="preserve">Les recherches sont-elles effectuées à titre onéreux ? </t>
  </si>
  <si>
    <t>Si oui, sur quel barême ?</t>
  </si>
  <si>
    <t>6. Dérogations aux règles de communicabilité des archives publiques :</t>
  </si>
  <si>
    <t>- Nombre de dérogations instruites :</t>
  </si>
  <si>
    <t>- Nombre d’articles accordés :</t>
  </si>
  <si>
    <t>- Nombre d’articles refusés :</t>
  </si>
  <si>
    <t>B. Service éducatif et culturel</t>
  </si>
  <si>
    <t>7. Existe-t-il un service éducatif et/ou d'action culturelle constitué ?</t>
  </si>
  <si>
    <r>
      <t xml:space="preserve">- </t>
    </r>
    <r>
      <rPr>
        <b/>
        <sz val="10"/>
        <rFont val="Arial"/>
        <family val="2"/>
      </rPr>
      <t xml:space="preserve">7a. </t>
    </r>
    <r>
      <rPr>
        <sz val="10"/>
        <rFont val="Arial"/>
        <family val="2"/>
      </rPr>
      <t>Si oui, nombre d'élèves accueillis ou rencontrés par le service :</t>
    </r>
  </si>
  <si>
    <t>7a, 8a. Implique la présence d’un agent ou d’un enseignant des Archives, soit sur place, soit dans le cadre d’interventions dans les classes ou en archivobus : ateliers, travaux dirigés, visites des locaux, visites commentées d’exposition, classes à PAC, TPE, IDD, accueil d’enfants hors temps scolaire, etc. Les visites d'exposition par les scolaires n'ayant pas donné lieu à une action du service sont à comptabiliser dans la donnée 11b ("visites d'exposition / part du public scolaire").</t>
  </si>
  <si>
    <r>
      <t xml:space="preserve">- </t>
    </r>
    <r>
      <rPr>
        <b/>
        <sz val="10"/>
        <rFont val="Arial"/>
        <family val="2"/>
      </rPr>
      <t xml:space="preserve">7b. </t>
    </r>
    <r>
      <rPr>
        <sz val="10"/>
        <rFont val="Arial"/>
        <family val="2"/>
      </rPr>
      <t>Si oui, nombre d'élèves-heure accueillis ou rencontrés :</t>
    </r>
  </si>
  <si>
    <t>Fonctionnement du service</t>
  </si>
  <si>
    <t xml:space="preserve">Locaux dédiés </t>
  </si>
  <si>
    <t>Produits pédagogiques et culturels (catalogues, mallettes, livres, multimédia, etc) :</t>
  </si>
  <si>
    <t xml:space="preserve">7b,8b. Cette donnée tient compte du nombre d'heures consacrées par le service au travail avec les scolaires, que ce soit aux Archives ou dans les établissements scolaires. Pour une classe de 30 élèves accueillie pendant 3 heures, il faut compter 90 élèves-heure. Cette donnée n'est valable que si la précédente donnée (nombre de scolaires) est renseignée. 
</t>
  </si>
  <si>
    <t>Nombre de professeurs</t>
  </si>
  <si>
    <t>Nombre heures de décharge par semaine</t>
  </si>
  <si>
    <t>Nombre heures supplémentaires par semaine</t>
  </si>
  <si>
    <t xml:space="preserve">ETP hors enseignants fournis par le service </t>
  </si>
  <si>
    <t>Nombre total d'intervenants en milieu scolaire</t>
  </si>
  <si>
    <t>8. En cas d’absence de service constitué, existe-il des actions éducatives et culturelles ?</t>
  </si>
  <si>
    <r>
      <t xml:space="preserve">- </t>
    </r>
    <r>
      <rPr>
        <b/>
        <sz val="10"/>
        <rFont val="Arial"/>
        <family val="2"/>
      </rPr>
      <t xml:space="preserve">8a. </t>
    </r>
    <r>
      <rPr>
        <sz val="10"/>
        <rFont val="Arial"/>
        <family val="2"/>
      </rPr>
      <t>Si oui, nombre d'élèves accueillis ou rencontrés :</t>
    </r>
  </si>
  <si>
    <r>
      <t xml:space="preserve">- </t>
    </r>
    <r>
      <rPr>
        <b/>
        <sz val="10"/>
        <rFont val="Arial"/>
        <family val="2"/>
      </rPr>
      <t xml:space="preserve">8b. </t>
    </r>
    <r>
      <rPr>
        <sz val="10"/>
        <rFont val="Arial"/>
        <family val="2"/>
      </rPr>
      <t>Si oui, nombre d'élèves-heure accueillis ou rencontrés :</t>
    </r>
  </si>
  <si>
    <t>9. Expositions</t>
  </si>
  <si>
    <t xml:space="preserve">9. Qu'il s’agisse des expositions montées par le service in situ, hors les murs (dans un autre établissement, quel qu'il soit : conseil général, mairie, musée, etc.), itinérantes et sur panneaux. </t>
  </si>
  <si>
    <t>- Nombre d'expositions organisées par le service d'archives :</t>
  </si>
  <si>
    <r>
      <t>- 9a.</t>
    </r>
    <r>
      <rPr>
        <sz val="10"/>
        <rFont val="Arial"/>
        <family val="2"/>
      </rPr>
      <t xml:space="preserve"> Nombre total de visiteurs :</t>
    </r>
  </si>
  <si>
    <t>9b. Attention : si la visite d'une exposition par les scolaires a donné lieu à une intervention du service éducatif et/ou d'action culturelle (visite commentée, travaux dirigés, etc.), les visiteurs doivent dans ce cas être comptabilisés dans la donnée 9a ou 10a.</t>
  </si>
  <si>
    <r>
      <t xml:space="preserve">- </t>
    </r>
    <r>
      <rPr>
        <b/>
        <sz val="10"/>
        <rFont val="Arial"/>
        <family val="2"/>
      </rPr>
      <t xml:space="preserve">9b. </t>
    </r>
    <r>
      <rPr>
        <sz val="10"/>
        <rFont val="Arial"/>
        <family val="2"/>
      </rPr>
      <t>Nombre de scolaires parmi les visiteurs d'exposition :</t>
    </r>
  </si>
  <si>
    <t>- Nombre d'expositions organisées par d'autres structures auxquelles le service a participé :</t>
  </si>
  <si>
    <t>Y compris prêt de documents.</t>
  </si>
  <si>
    <t>10. Autres publics ayant bénéficié de l'offre éducative, culturelle et scientifique du service d'archives (en nombre de personnes) :</t>
  </si>
  <si>
    <t>10. Visites de groupes (hors scolaires) ; de formateurs, d’enseignants et d’élèves d’IUFM, d’étudiants (hors lecteurs, pour travaux dirigés ou actions de sensibilisation) ; publics des journées portes ouvertes et des journées européennes du patrimoine ; publics des cours et ateliers pour adultes, colloques, tables rondes, conférences, lectures d’archives, projections filmées ; publics spécifiques (handicapés notamment, mais aussi milieux hospitalier, carcéral, personnes âgées).</t>
  </si>
  <si>
    <t>Détail de la fréquentation</t>
  </si>
  <si>
    <t xml:space="preserve">Nombre d’élèves accueillis </t>
  </si>
  <si>
    <t xml:space="preserve">dont : classes élémentaires </t>
  </si>
  <si>
    <t>dont : collégiens</t>
  </si>
  <si>
    <t>dont : lycéens</t>
  </si>
  <si>
    <t>dont : lycées professionnels</t>
  </si>
  <si>
    <t>dont : lycées agricoles</t>
  </si>
  <si>
    <t>Nombre d’élèves accueillis hors temps scolaire (centres aérés, par exemple)</t>
  </si>
  <si>
    <t>Nombre d’étudiants accueillis (hors lectorat scientifique) pour des stages ou des cours d'initiation aux archives, des conférences, etc.</t>
  </si>
  <si>
    <t>Nombre de publics spécifiques (personnes handicapées, adultes en situation d'exclusion, personnes en milieu carcéral, jeunes en hôpital de jour, etc.)</t>
  </si>
  <si>
    <t>Nombre de publics d'associations</t>
  </si>
  <si>
    <t>Formation des formateurs</t>
  </si>
  <si>
    <t xml:space="preserve"> Nombre de stages</t>
  </si>
  <si>
    <t xml:space="preserve"> Nombre de formateurs reçus</t>
  </si>
  <si>
    <t>11. Fréquentation totale du service, tous types de publics et et toutes activités confondues :</t>
  </si>
  <si>
    <t>Addition des données figurant en 2 (séances), en 7a ou 8a (scolaires), 9a (visiteurs d'exposition), 10 (autres).</t>
  </si>
  <si>
    <t>12. Activités éducatives et culturelles</t>
  </si>
  <si>
    <t>Le détail des activités est à fournir ci-dessous, en suivant si possible l'ordre du tableau</t>
  </si>
  <si>
    <t>Expositions itinérantes</t>
  </si>
  <si>
    <t xml:space="preserve">Visites commentées des expositions </t>
  </si>
  <si>
    <t xml:space="preserve">Conférences autour des expositions </t>
  </si>
  <si>
    <t xml:space="preserve">Ateliers thématiques </t>
  </si>
  <si>
    <t xml:space="preserve">Ateliers manuels (sceaux, calligraphie) </t>
  </si>
  <si>
    <t xml:space="preserve">Ateliers itinérants </t>
  </si>
  <si>
    <t xml:space="preserve">Circuits/Parcours découverte </t>
  </si>
  <si>
    <t xml:space="preserve">Visites commentées des Archives </t>
  </si>
  <si>
    <t xml:space="preserve">Journées portes ouvertes </t>
  </si>
  <si>
    <t>Cours pour adultes (paléographie, généalogie, etc.)</t>
  </si>
  <si>
    <t xml:space="preserve">Conférences </t>
  </si>
  <si>
    <t xml:space="preserve">Lectures d'archives </t>
  </si>
  <si>
    <t xml:space="preserve">Projections de films/vidéos </t>
  </si>
  <si>
    <t xml:space="preserve">Spectacles (danse, théâtre, etc.) </t>
  </si>
  <si>
    <t>Détail des activités éducatives et culturelles</t>
  </si>
  <si>
    <t>Nature et intitulé de l'activité</t>
  </si>
  <si>
    <t xml:space="preserve"> Lieu et dates </t>
  </si>
  <si>
    <t xml:space="preserve"> Fréquentation </t>
  </si>
  <si>
    <t>Catalogue ou autres supports</t>
  </si>
  <si>
    <t>On recensera ici toutes les activités éducatives et culturelles préparées par les services d'archives (en précisant celles qui sont organisées par le service éducatif) : expositions, Journées du patrimoine, célébrations nationales, accueils de groupes, activités en direction des publics spécifiques, ateliers d'histoire locale, lectures d'archives, collaborations avec des groupes du 3e âge, collaborations avec d'autres services culturels, participations à des commissions dans le domaine culturel, etc.</t>
  </si>
  <si>
    <t>Fréquentation totale</t>
  </si>
  <si>
    <t>13. Détail des activités scientifiques et éditoriales</t>
  </si>
  <si>
    <t xml:space="preserve">Participation à des activités associatives </t>
  </si>
  <si>
    <t>- Associations liées aux Archives (amis des archives ou associations se consacrant à la sauvegarde et à l’étude de certaines catégories d’archives : archives d’architectes, etc.) :</t>
  </si>
  <si>
    <t>- Sociétés savantes et associations à caractère historique :</t>
  </si>
  <si>
    <t>- Cercles généalogiques :</t>
  </si>
  <si>
    <t xml:space="preserve">Rapports avec l’université et les milieux de la recherche </t>
  </si>
  <si>
    <t>- Participation à des conseils :</t>
  </si>
  <si>
    <t>- Enseignements (cursus - matières enseignées) :</t>
  </si>
  <si>
    <t>- Fréquentation du service par des groupes d’étudiants (conférences, stages d’initiation aux archives) :</t>
  </si>
  <si>
    <t>- Participation à des jurys :</t>
  </si>
  <si>
    <t>- Autres types de collaboration :</t>
  </si>
  <si>
    <t>Autres activités d’enseignement et de recherche</t>
  </si>
  <si>
    <t>- Enseignement hors université (paléographie, techniques de recherches, et tous autres enseignements à l’exclusion de ceux cités dans les autres parties du rapport) :</t>
  </si>
  <si>
    <t>- Participation à des groupes ou centres de recherche hors université :</t>
  </si>
  <si>
    <t>- Conférences :</t>
  </si>
  <si>
    <t>- Colloques :</t>
  </si>
  <si>
    <r>
      <t>Réalisations éditoriales</t>
    </r>
    <r>
      <rPr>
        <sz val="10"/>
        <rFont val="Arial"/>
        <family val="2"/>
      </rPr>
      <t xml:space="preserve"> (revues et périodiques, ouvrages scientifiques, brochures, dépliants d’information, productions audiovisuelles, mallettes pédagogiques, cédéroms, sites, cartes postales, autres produits dérivés) :</t>
    </r>
  </si>
  <si>
    <t>Titre</t>
  </si>
  <si>
    <t>Type</t>
  </si>
  <si>
    <t>Nombre de pages</t>
  </si>
  <si>
    <t>Prix de vente/gratuité</t>
  </si>
  <si>
    <t>Type : catalogue d’exposition, inventaire, actes de colloques, DVD, etc.
Editeur(s) : tous les éditeurs en cas de co-édition ; en cas de publication en ligne, indiquer le format (ePub, pdf, html...) ou XML/EAD</t>
  </si>
  <si>
    <t>Activités et partenariats au niveau international</t>
  </si>
  <si>
    <t>C. Site internet</t>
  </si>
  <si>
    <t>14. Existence d’un site propre ou d’une rubrique Internet des archives</t>
  </si>
  <si>
    <t>Adresse du site ou de la rubrique :</t>
  </si>
  <si>
    <t>Adresses complémentaires :</t>
  </si>
  <si>
    <t>Date de création du site internet</t>
  </si>
  <si>
    <t>Le cas échéant, date prévue de mise en ligne</t>
  </si>
  <si>
    <t>Contenus du site Internet</t>
  </si>
  <si>
    <t>Ergonomie (fonctions transverses)</t>
  </si>
  <si>
    <t>- informations pratiques</t>
  </si>
  <si>
    <t>- mentions légales</t>
  </si>
  <si>
    <t>- moteur de recherche</t>
  </si>
  <si>
    <t>- choix de la langue</t>
  </si>
  <si>
    <t>Accessibilité</t>
  </si>
  <si>
    <t>- respect des normes d'accessibilité générales</t>
  </si>
  <si>
    <t xml:space="preserve">- L’accès à certaines parties d’Internet est-il payant ? </t>
  </si>
  <si>
    <t>Contenus</t>
  </si>
  <si>
    <t>- aide à la recherche (guides, fiches)</t>
  </si>
  <si>
    <t>- aide à l'archivage (conseils d’archivage pour les administrations ou les particuliers)</t>
  </si>
  <si>
    <t>- archives en ligne</t>
  </si>
  <si>
    <t>- instruments de recherche en ligne</t>
  </si>
  <si>
    <t>- informations sur la communicabilité</t>
  </si>
  <si>
    <t>- dossiers et animations pédagogiques</t>
  </si>
  <si>
    <t>- ressources culturelles, expositions virtuelles</t>
  </si>
  <si>
    <t>Services</t>
  </si>
  <si>
    <t>- actualités</t>
  </si>
  <si>
    <t>- formulaires à télécharger, téléprocédures</t>
  </si>
  <si>
    <t>- flux RSS</t>
  </si>
  <si>
    <t>- lettre d'information</t>
  </si>
  <si>
    <t>- hébergement de données sur des sites de partage (Dailymotion, Flickr, Wikimedia etc.)</t>
  </si>
  <si>
    <t>- participation aux media sociaux (Facebook, Twitter etc.)</t>
  </si>
  <si>
    <t>- interactivité avec d'autres sites (participation à des portails, signets etc.)</t>
  </si>
  <si>
    <t>- indexation collaborative (plateforme d'indexation ou autre)</t>
  </si>
  <si>
    <t>15. Fréquentation du site</t>
  </si>
  <si>
    <t>Nombre de pages vues</t>
  </si>
  <si>
    <t>Nombre de visites</t>
  </si>
  <si>
    <t>Nombre de visiteurs uniques</t>
  </si>
  <si>
    <t xml:space="preserve">16. Réutilisation des informations publiques </t>
  </si>
  <si>
    <t>Mise en place de licences de réutilisation des données publiques</t>
  </si>
  <si>
    <t>- à titre gratuit, "licence clic" (en nombre)</t>
  </si>
  <si>
    <t>- à titre onéreux (en nombre)</t>
  </si>
  <si>
    <t>Avec quelle(s) société(s) ?</t>
  </si>
  <si>
    <t>1- PERSONNEL ET BUDGET</t>
  </si>
  <si>
    <t xml:space="preserve"> Personnels d’État (nombre de personnes physiques)</t>
  </si>
  <si>
    <t>Personnels d’État (en équivalent temps plein)</t>
  </si>
  <si>
    <t xml:space="preserve"> Personnels territoriaux (nombre de personnes physiques)</t>
  </si>
  <si>
    <t xml:space="preserve"> Personnels territoriaux (en équivalent temps plein)</t>
  </si>
  <si>
    <t>Crédits fonctionnement gérés par le service</t>
  </si>
  <si>
    <t>Crédits fonctionnement gérés par la collectivité</t>
  </si>
  <si>
    <t>Crédits investissement gérés par le service</t>
  </si>
  <si>
    <t>Crédits investissement gérés par la collectivité</t>
  </si>
  <si>
    <t xml:space="preserve">2- ACCROISSEMENT DES FONDS </t>
  </si>
  <si>
    <t>Nombre de tableaux de gestion réalisés dans l'année</t>
  </si>
  <si>
    <t>Accroissement total des fonds dans l'année (en ml)</t>
  </si>
  <si>
    <t>Accroissement des fonds publics dans l'année (en ml)</t>
  </si>
  <si>
    <t>Accroissement des fonds privés dans l'année (en ml)</t>
  </si>
  <si>
    <t>Accroissement de la bibliothèque dans l'année (en ml)</t>
  </si>
  <si>
    <t xml:space="preserve"> Fonds conservés cumulés au 31 décembre (en ml)</t>
  </si>
  <si>
    <t>Actions relatives à l'archivage électronique (oui/non)</t>
  </si>
  <si>
    <t>3- INSTRUMENTS DE RECHERCHE</t>
  </si>
  <si>
    <t>Fonds munis d’un instrument de recherche (IR) dans l’année (en ml)</t>
  </si>
  <si>
    <t>Nombre d'instruments de recherche synthétiques</t>
  </si>
  <si>
    <t>Nombre d'instruments de recherche analytiques</t>
  </si>
  <si>
    <t>Total des fonds munis d’un instrument de recherche (en ml)</t>
  </si>
  <si>
    <t>4- CONSERVATION et RESTAURATION</t>
  </si>
  <si>
    <t xml:space="preserve"> Fonds bien conditionnés (métrage en ml)</t>
  </si>
  <si>
    <t>Pourcentage des fonds bien conditionnés sur l’ensemble des fonds conservés</t>
  </si>
  <si>
    <t xml:space="preserve"> Magasins (surface en m²)</t>
  </si>
  <si>
    <t xml:space="preserve"> Magasins aux normes (surface en m²)</t>
  </si>
  <si>
    <t>(% par rapport à la surface)</t>
  </si>
  <si>
    <t>Surface totale du bâtiment (en m²)</t>
  </si>
  <si>
    <t>Fonds microfilmés dans l’année (en ml)</t>
  </si>
  <si>
    <t>Opérations de restauration (en nombre d’unités)</t>
  </si>
  <si>
    <t>Budget attribué à la restauration (externalisée)</t>
  </si>
  <si>
    <t>Présence d’un atelier de restauration (oui/non)</t>
  </si>
  <si>
    <t>5- OCCUPATION DE L'ESPACE ET NOUVEAUX EQUIPEMENTS</t>
  </si>
  <si>
    <t>Métrage équipé (en ml)</t>
  </si>
  <si>
    <t>Métrage occupé (en ml)</t>
  </si>
  <si>
    <t>Métrage occupé par rapport au métrage équipé (en %)</t>
  </si>
  <si>
    <t>Métrage linéaire disponible au 31 décembre (en ml)</t>
  </si>
  <si>
    <t>6- NUMERISATION</t>
  </si>
  <si>
    <t>Pages numérisées (accroissement annuel) (en nombre de pages)</t>
  </si>
  <si>
    <t>Pages numérisées depuis le début des opérations de numérisation (en nombre de pages)</t>
  </si>
  <si>
    <t>dont état civil</t>
  </si>
  <si>
    <t>Images numérisées (accroissement annuel) (en nombre d'images)</t>
  </si>
  <si>
    <t>Images numérisées depuis le début des opérations de numérisation (en nombre d'images)</t>
  </si>
  <si>
    <t>dont cadastre et plans</t>
  </si>
  <si>
    <t>7- MISE EN LIGNE</t>
  </si>
  <si>
    <t>Adresse du site internet du service/de la page archives</t>
  </si>
  <si>
    <r>
      <t xml:space="preserve">Pages mises en ligne </t>
    </r>
    <r>
      <rPr>
        <u/>
        <sz val="9"/>
        <color indexed="23"/>
        <rFont val="Arial"/>
        <family val="2"/>
        <charset val="1"/>
      </rPr>
      <t>depuis le début des opérations de mise en ligne</t>
    </r>
    <r>
      <rPr>
        <sz val="9"/>
        <color indexed="23"/>
        <rFont val="Arial"/>
        <family val="2"/>
        <charset val="1"/>
      </rPr>
      <t xml:space="preserve"> (en nombre de pages)</t>
    </r>
  </si>
  <si>
    <t>Pages mises en ligne par rapport au nombre de pages numérisées (en pourcentage)</t>
  </si>
  <si>
    <t>Images mises en ligne depuis le début des opérations de mise en ligne (en nombre)</t>
  </si>
  <si>
    <t>Images mises en ligne par rapport au nombre d’images numérisées (en %)</t>
  </si>
  <si>
    <t>Pages disponibles en local (en nombre)</t>
  </si>
  <si>
    <t>Pages disponibles en local par rapport au nombre de pages numérisées (en %)</t>
  </si>
  <si>
    <t>images disponibles en local</t>
  </si>
  <si>
    <t>% images disponibles en local</t>
  </si>
  <si>
    <t>8- COMMUNICATION</t>
  </si>
  <si>
    <t>Lecteurs (personnes physiques inscrites)</t>
  </si>
  <si>
    <t>dont généalogistes</t>
  </si>
  <si>
    <t>(en %)</t>
  </si>
  <si>
    <t>dont chercheurs/scientifiques</t>
  </si>
  <si>
    <t>dont recherches individuelles/administratives</t>
  </si>
  <si>
    <t>Accès à la salle de lecture (en nombre de séances de travail)</t>
  </si>
  <si>
    <t>Estimation du nombre de séances dans les espaces numériques en salle de lecture</t>
  </si>
  <si>
    <t>Communications (en nombre)</t>
  </si>
  <si>
    <t>Recherches par correspondance</t>
  </si>
  <si>
    <r>
      <t xml:space="preserve">Dérogations instruites (en </t>
    </r>
    <r>
      <rPr>
        <sz val="9"/>
        <color indexed="23"/>
        <rFont val="Arial"/>
        <family val="2"/>
      </rPr>
      <t>nombre</t>
    </r>
    <r>
      <rPr>
        <sz val="9"/>
        <color indexed="54"/>
        <rFont val="Arial"/>
        <family val="2"/>
      </rPr>
      <t>)</t>
    </r>
  </si>
  <si>
    <t>Articles accordés (en nombre)</t>
  </si>
  <si>
    <t>9- CONSULTATION EN LIGNE</t>
  </si>
  <si>
    <t>Pages/images vues (en nombre)</t>
  </si>
  <si>
    <t>Visites sur le site internet (en nombre de connexions)</t>
  </si>
  <si>
    <t>10- EXPOSITIONS ET ANIMATIONS</t>
  </si>
  <si>
    <t>Expositions aux Archives départementales (en nombre)</t>
  </si>
  <si>
    <t>Le cas échéant, nombre de visiteurs</t>
  </si>
  <si>
    <t>dont scolaires</t>
  </si>
  <si>
    <t>Expositions réalisées en collaboration avec d'autres services (en nombre)</t>
  </si>
  <si>
    <t>Expositions itinérantes créées dans l’année (oui/non)</t>
  </si>
  <si>
    <t>Expositions virtuelles sur le site internet (oui/non)</t>
  </si>
  <si>
    <t>Lectures, conférences, spectacles (oui/non)</t>
  </si>
  <si>
    <t>Scolaires accueillis hors expositions (en nombre d'élèves)</t>
  </si>
  <si>
    <t>Public des conférences, lectures et autres</t>
  </si>
  <si>
    <t>L'enquête statistique 2011 se présente sous la forme d'un classeur Excel de 9 onglets thématiques qui comportent chacun une ou plusieurs pages.</t>
  </si>
  <si>
    <t>NOTE DE BILAN QUALITATIF DE L'ANNÉE 2011 ET PERSPECTIVES POUR L'ANNÉE 2012</t>
  </si>
  <si>
    <t>oui</t>
  </si>
  <si>
    <t>GAIA</t>
  </si>
  <si>
    <t>en partie</t>
  </si>
  <si>
    <t>non</t>
  </si>
  <si>
    <t>en cours</t>
  </si>
  <si>
    <t>Hygiène Office</t>
  </si>
  <si>
    <t>Non</t>
  </si>
  <si>
    <t>OISE</t>
  </si>
  <si>
    <t>PICARDIE</t>
  </si>
  <si>
    <t>821 568 (population totale)</t>
  </si>
  <si>
    <t>75 + 50</t>
  </si>
  <si>
    <t>RICARD Bruno</t>
  </si>
  <si>
    <t xml:space="preserve">BP 941 60024 Beauvais Cedex </t>
  </si>
  <si>
    <t>71 rue de Tilloy 60000 Beauvais</t>
  </si>
  <si>
    <t>03.44.10.42.00</t>
  </si>
  <si>
    <t>03.44.10.42.01</t>
  </si>
  <si>
    <t>archives@oise.fr</t>
  </si>
  <si>
    <t>Conseil général, pôle ressources humaines, direction des ressources humaines, service de la gestion des personnels</t>
  </si>
  <si>
    <t>Conseil général, pôle ressources humaines, direction des ressources humaines, service recrutement et mobilité</t>
  </si>
  <si>
    <t>Conseil général, pôle ressources humaines, direction des ressources humaines, service développement des compétences</t>
  </si>
  <si>
    <t>Conseil général, pôle administration générale, direction de l’immobilier et de la logistique service du parc automobile et du garage départemental</t>
  </si>
  <si>
    <t>Conseil général, pôle administration générale, direction des affaires juridiques</t>
  </si>
  <si>
    <t>Conseil général, pôle finances et audit, direction des services financiers, service de la gestion financière</t>
  </si>
  <si>
    <t>Conseil général, pôle développement durable des territoires et mobilité, direction du développement des territoires, service du développement des territoires</t>
  </si>
  <si>
    <t>Conseil général, pôle développement durable des territoires et mobilité, direction du développement des territoires, service des maisons du conseil général</t>
  </si>
  <si>
    <t>Conseil général, pôle développement durable des territoires et mobilité, direction du développement des territoires, service développement durable et environnement</t>
  </si>
  <si>
    <t>Conseil général, pôle développement durable des territoires et mobilité, direction du développement des territoires, service du développement économique et du tourisme</t>
  </si>
  <si>
    <t>Préfecture, cabinet du préfet, garage</t>
  </si>
  <si>
    <t>Tribunal des affaires de sécurité sociale</t>
  </si>
  <si>
    <r>
      <t>Conseil général, pôle développement durable des territoires et mobilité, direction du développement des territoires, service de l’habitat et de l’aménagement (</t>
    </r>
    <r>
      <rPr>
        <u/>
        <sz val="10"/>
        <rFont val="Arial"/>
        <family val="2"/>
      </rPr>
      <t>2 tableaux)</t>
    </r>
  </si>
  <si>
    <t xml:space="preserve">Détail des actions : Lancement, au sein du Conseil général, d'une assistance à maîtrise d'ouvrage pour le choix de solutions SAE et GED ; projet  d'un SAE au Centre de gestion à destination des archives courantes et intermédiaires des communes et EPCI de l'Oise
</t>
  </si>
  <si>
    <t xml:space="preserve">Détail des actions : cf. ci-dessous
</t>
  </si>
  <si>
    <t>Détail des actions : réalisation d'un tableau des délais de communicabilité des documents d'archives communales listés dans l'instruction de tri et de conservation du 28 août 2009</t>
  </si>
  <si>
    <t>Détail des actions : veille (catalogues de vente)</t>
  </si>
  <si>
    <t>Archives de la section CFDT de l'usine Bosch de Beauvais (88 J)</t>
  </si>
  <si>
    <t>Archives d’associations, de partis politiques, de syndicats</t>
  </si>
  <si>
    <t>don</t>
  </si>
  <si>
    <t>103 rouleaux de relevés épigraphiques réalisés par Ernest Laurain (origine : société historique de Noyon) (8 J)</t>
  </si>
  <si>
    <t>Archives scientifiques</t>
  </si>
  <si>
    <t>Archives d’André Vantomme, ancien maire de Clermont, conseiller général et sénateur de l’Oise : correspondance reçue et envoyée de la période 14 mai 1982-30 septembre 2001 (90 J)</t>
  </si>
  <si>
    <t>Archives de l’Association pour la Connaissance et la Conservation des Calvaires et Croix du Beauvaisis, dossiers complémentaires (49 J)</t>
  </si>
  <si>
    <t>Fonds Delamarre-Collemant : Pièces de procédures, expéditions ou correspondances correspondant à des affaires traitées par les juridictions dans lesquelles Antoine Delamarre a exercé ou avec lesquelles il a été en rapport, archives personnelles de Charles Edouard Collemant, son épouse Irma et de l’une de ses filles au sein de l’Action Française (91 J)</t>
  </si>
  <si>
    <t>Archives personnelles et familiales</t>
  </si>
  <si>
    <t>Archives de la famille et de l'entreprise de travaux publics Hédouin (92 J)</t>
  </si>
  <si>
    <t>Archives d’entreprises</t>
  </si>
  <si>
    <t>Plans de constructions (1903-1960) [Dépôt complémentaire du cabinet d'architecture Xavier Simonneaux]. (44 J)</t>
  </si>
  <si>
    <t>Archives d’architectes</t>
  </si>
  <si>
    <t>dépôt</t>
  </si>
  <si>
    <t>Fonds Fromage : travaux d’érudition et documents originaux (96 J)</t>
  </si>
  <si>
    <t>legs</t>
  </si>
  <si>
    <t>Pièces isolées et petits fonds (1 J)</t>
  </si>
  <si>
    <t>don et achat</t>
  </si>
  <si>
    <t>Procès-verbal de l'assemblée du tiers état et cahier de doléances de la paroisse de Nourard-le-Franc (1789) - cotés en série B</t>
  </si>
  <si>
    <t>don des AD95</t>
  </si>
  <si>
    <t>Inventaire des titres appartenant à la fabrique de Saint-Médard de Creil (XVIIIe s.) - coté en sous-série 2 G</t>
  </si>
  <si>
    <t>retrouvé et identifié dans un musée du département</t>
  </si>
  <si>
    <t>Acte de fondation de messes pour le compte de Jean de Harlus et de sa seconde épouse Marie Voland, faite par les enfants issus du premier mariage de Jean de Harlus avec Jeanne Le Père - intégré en sous-série 2 G</t>
  </si>
  <si>
    <t>achat</t>
  </si>
  <si>
    <t>Confirmation par l'évêque de Senlis des donations de terres faites à l'abbaye de Chaalis par plusieurs seigneurs de la région (1178) - cotée en série H</t>
  </si>
  <si>
    <t>achat par préemption</t>
  </si>
  <si>
    <t>20189 articles analysés au sein des fonds iconographiques</t>
  </si>
  <si>
    <t>Oui</t>
  </si>
  <si>
    <t>Archives numérisées (Archimaine)</t>
  </si>
  <si>
    <t>Archinoë (Archimaine)</t>
  </si>
  <si>
    <t>Typo 3</t>
  </si>
  <si>
    <t>2004 en local ; 2007 pour internet</t>
  </si>
  <si>
    <t>PAPRIKA</t>
  </si>
  <si>
    <t>Centre de gestion de la fonction publique territoriale de l'Oise, instances paritaires</t>
  </si>
  <si>
    <t>Détail des actions : sensibilisation lors des visites et formations ; sensibilisation des archivistes municipaux et des archivistes itinérants du Centre de gestion lors d'une réunion d'information en janvier 2011</t>
  </si>
  <si>
    <t>Ouvrages scolaires utilisés dans les cantons de Breteuil et de Maignelay, cahiers et photos de classe de membres de la famille Bourgeois, matériel scolaire utilisé à l'école de garçons de Breteuil. (94 J)</t>
  </si>
  <si>
    <t>Lettre patente concernant les réparations et travaux à exécuter en l'abbaye de Saint-Germer-de-Fly et dans ses dépendances (1706) - intégrée en série H</t>
  </si>
  <si>
    <t>GAIA (non utilisé pour cette fonction)</t>
  </si>
  <si>
    <t>CHIFFRES CLES 2011</t>
  </si>
  <si>
    <t>/</t>
  </si>
  <si>
    <t>,</t>
  </si>
  <si>
    <t>Numérisation des plans du cadastre napoléonien et des registres matricules</t>
  </si>
  <si>
    <t>Achat de la charte de 1178 de l'évêque de Senlis pour l'abbaye de  Châalis</t>
  </si>
  <si>
    <t>Le ml nouvellement occupé dans l'année correspond au seul accroissement des fonds et collections.</t>
  </si>
  <si>
    <t>Le ml disponible correspond aux tablettes effectivement vides.</t>
  </si>
  <si>
    <t>Notons qu'un magasin est provisoirement dévolu à la conservation de collections de céramiques du Musée départemental, dont les Archives départementales conservent déjà les stocks de publications à proximité des siens propres (soit au total -céramiques + publications Musée et Archives - 2 730,48 ml non comptabilisés dans le métrage du linéaire occupé).</t>
  </si>
  <si>
    <t>NB : accroissement des fonds iconographiques en 2011 = 556 articles (dont 294 cartes postales,</t>
  </si>
  <si>
    <t>231 photographies, 15 cartes et plans et 8 affiches)</t>
  </si>
  <si>
    <t>(14112 photoraphies et 6077 affiches).</t>
  </si>
  <si>
    <t>_</t>
  </si>
  <si>
    <t>Registres paroissiaux et d’état civil (3 E)</t>
  </si>
  <si>
    <t>Gravures et portraits</t>
  </si>
  <si>
    <t>Cartes et plans</t>
  </si>
  <si>
    <t>Image</t>
  </si>
  <si>
    <t>Jpeg</t>
  </si>
  <si>
    <t>Tiff/Jpeg</t>
  </si>
  <si>
    <t>Tiff et Jpeg</t>
  </si>
  <si>
    <t>A partir de l’original</t>
  </si>
  <si>
    <t>65 582 (simples ou doubles page) soit environ 131 164 pages uniques</t>
  </si>
  <si>
    <t>911 (un même plan peut donner lieu à plusieurs prises de vue)</t>
  </si>
  <si>
    <t>En cours</t>
  </si>
  <si>
    <t>Collectivité</t>
  </si>
  <si>
    <t>Interne</t>
  </si>
  <si>
    <t>Local/Internet</t>
  </si>
  <si>
    <t>Non accessible pour le moment</t>
  </si>
  <si>
    <t>www.archives.oise.fr</t>
  </si>
  <si>
    <t>Plans du cadastre napoléonien</t>
  </si>
  <si>
    <t>Plans par masses de culture</t>
  </si>
  <si>
    <t>437 (un même plan peut donner lieu à plusieurs prises de vue)</t>
  </si>
  <si>
    <t>Terminé</t>
  </si>
  <si>
    <t>Collectivité avec subvention</t>
  </si>
  <si>
    <t>Externe</t>
  </si>
  <si>
    <t>Archimaine</t>
  </si>
  <si>
    <t>Fonds photographique Fernand Watteeuw</t>
  </si>
  <si>
    <t>Fonds photographiques divers</t>
  </si>
  <si>
    <t>Registres matricules de recrutement militaire</t>
  </si>
  <si>
    <t>Image + indexation nominative</t>
  </si>
  <si>
    <t>A partir du négatif ou du tirage</t>
  </si>
  <si>
    <t>A partir des registres originaux</t>
  </si>
  <si>
    <t>21 957 feuillets matricules pour 31 356 vues (un même feuillet matricule peut donner lieu à plusieurs prises de vue)</t>
  </si>
  <si>
    <t>Externe (numérisation + indexation nominative)</t>
  </si>
  <si>
    <t>http://fernandwatteeuw.oise.fr/</t>
  </si>
  <si>
    <t>Cartes postales</t>
  </si>
  <si>
    <t>Sceaux</t>
  </si>
  <si>
    <t>A partir du tirage</t>
  </si>
  <si>
    <t>43 (un même sceau peut donner lieu à plusieurs prises de vues)</t>
  </si>
  <si>
    <r>
      <t>XVI</t>
    </r>
    <r>
      <rPr>
        <vertAlign val="superscript"/>
        <sz val="10"/>
        <rFont val="Arial"/>
        <family val="2"/>
      </rPr>
      <t>e</t>
    </r>
    <r>
      <rPr>
        <sz val="10"/>
        <rFont val="Arial"/>
        <family val="2"/>
      </rPr>
      <t>-XX</t>
    </r>
    <r>
      <rPr>
        <vertAlign val="superscript"/>
        <sz val="10"/>
        <rFont val="Arial"/>
        <family val="2"/>
      </rPr>
      <t>e</t>
    </r>
  </si>
  <si>
    <r>
      <t>XVIII</t>
    </r>
    <r>
      <rPr>
        <vertAlign val="superscript"/>
        <sz val="10"/>
        <rFont val="Arial"/>
        <family val="2"/>
      </rPr>
      <t>e</t>
    </r>
    <r>
      <rPr>
        <sz val="10"/>
        <rFont val="Arial"/>
        <family val="2"/>
      </rPr>
      <t>-XX</t>
    </r>
    <r>
      <rPr>
        <vertAlign val="superscript"/>
        <sz val="10"/>
        <rFont val="Arial"/>
        <family val="2"/>
      </rPr>
      <t>e</t>
    </r>
  </si>
  <si>
    <r>
      <t>XVIII</t>
    </r>
    <r>
      <rPr>
        <vertAlign val="superscript"/>
        <sz val="10"/>
        <rFont val="Arial"/>
        <family val="2"/>
      </rPr>
      <t>e</t>
    </r>
    <r>
      <rPr>
        <sz val="10"/>
        <rFont val="Arial"/>
        <family val="2"/>
      </rPr>
      <t>-XIX</t>
    </r>
    <r>
      <rPr>
        <vertAlign val="superscript"/>
        <sz val="10"/>
        <rFont val="Arial"/>
        <family val="2"/>
      </rPr>
      <t>e</t>
    </r>
  </si>
  <si>
    <r>
      <t>XX</t>
    </r>
    <r>
      <rPr>
        <vertAlign val="superscript"/>
        <sz val="10"/>
        <rFont val="Arial"/>
        <family val="2"/>
      </rPr>
      <t>e</t>
    </r>
  </si>
  <si>
    <r>
      <t>XII</t>
    </r>
    <r>
      <rPr>
        <vertAlign val="superscript"/>
        <sz val="10"/>
        <rFont val="Arial"/>
        <family val="2"/>
      </rPr>
      <t>e</t>
    </r>
    <r>
      <rPr>
        <sz val="10"/>
        <rFont val="Arial"/>
        <family val="2"/>
      </rPr>
      <t>-XV</t>
    </r>
    <r>
      <rPr>
        <vertAlign val="superscript"/>
        <sz val="10"/>
        <rFont val="Arial"/>
        <family val="2"/>
      </rPr>
      <t>e</t>
    </r>
  </si>
  <si>
    <t>6 (institut 
médico-éducatif)</t>
  </si>
  <si>
    <t>Arch. dép., Beauvais
17 sept. 2010-
29 avril 2011</t>
  </si>
  <si>
    <t>2051 au total
542 en 2011</t>
  </si>
  <si>
    <t>Catalogue</t>
  </si>
  <si>
    <t>Exposition "Mille ans d'écriture dans l'Oise"</t>
  </si>
  <si>
    <t>Expostion "Pas d'histoire sans elles, Femmes de l'Oise, 1789-1945"</t>
  </si>
  <si>
    <t>Arch. dép., Beauvais
16 sept. 2011-
27 avril 2012</t>
  </si>
  <si>
    <t>2040 au 
31 déc.2011</t>
  </si>
  <si>
    <t>Journées du patrimoine</t>
  </si>
  <si>
    <t>17-18 sept. 2011</t>
  </si>
  <si>
    <t>Conférence de Michelle Perrot "Les femmes au travail"</t>
  </si>
  <si>
    <t>20 janv. 2011</t>
  </si>
  <si>
    <t>Conférence de Martine Sonnet "Les femmes ouvrières et femmes d'ouvriers aux ateliers Billancourt dans les années 1950-1960"</t>
  </si>
  <si>
    <t>Conférence de Caroline Rimbault-Minot "Flora Tristan '1803-1844), Séverine (1855-1929). Deux femmes, deux époques"</t>
  </si>
  <si>
    <t>11 mars 2011</t>
  </si>
  <si>
    <t>8 avril 2011</t>
  </si>
  <si>
    <t>Conférence de Vincent Blanchard "Aux origines de l'écriture de 3000 av. J.C. à l'Empire romain"</t>
  </si>
  <si>
    <t>27 sept. 2011</t>
  </si>
  <si>
    <t>Conférence de Bruno Ricard "De Charlemagne à la Renaissance, langues et graphies de l'écrit médiéval"</t>
  </si>
  <si>
    <t>18 oct. 2011</t>
  </si>
  <si>
    <t>Oui (accueil aux Archives départementales (et participation au comité scientifiques) de la journée d'études sur la guerre 1870-1871 dans l'Oise organisée par la société d'histoire moderne et contemporaine de Compiègne et la société historique de Noyon, 5 nov. 2011)</t>
  </si>
  <si>
    <t>Oui (Master 1 d'archivistique de l'UPJV, licence professionnelle "Tourisme, patrimoine et environnement" de l'UPJV, licence 3 Histoire de l'UPJV)</t>
  </si>
  <si>
    <t>Oui (stages sur la gestion des archives des communes et EPCI organisés pour le compte du CNFPT)</t>
  </si>
  <si>
    <t>Cf. page précédente</t>
  </si>
  <si>
    <t>Scripturae, Trésors médiévaux des Archives de l'Oise</t>
  </si>
  <si>
    <t>Somogy éditions
d'art</t>
  </si>
  <si>
    <t>Lots de 6 cartes postales</t>
  </si>
  <si>
    <t>Libel</t>
  </si>
  <si>
    <t>1914-1918, l'Oise dans la Grande Guerre</t>
  </si>
  <si>
    <t>Actes du colloque - 1000 ex.</t>
  </si>
  <si>
    <t>www.archives.oise</t>
  </si>
  <si>
    <t>- dispositifs particuliers pour certaines catégories de publics  (malvoyants par exemple)</t>
  </si>
  <si>
    <t>particuliers, associations, sociétés d'éditions</t>
  </si>
  <si>
    <t xml:space="preserve">Restauration </t>
  </si>
  <si>
    <t>Microbiologie</t>
  </si>
  <si>
    <t>ESAT L'Envolée
(Creil)</t>
  </si>
  <si>
    <t>Atelier Bazin
(Longueil-Sainte-
Marie)</t>
  </si>
  <si>
    <r>
      <t>XIX</t>
    </r>
    <r>
      <rPr>
        <vertAlign val="superscript"/>
        <sz val="10"/>
        <rFont val="Arial"/>
        <family val="2"/>
      </rPr>
      <t>e</t>
    </r>
  </si>
  <si>
    <r>
      <t>Département</t>
    </r>
    <r>
      <rPr>
        <b/>
        <sz val="11"/>
        <rFont val="Arial"/>
        <family val="2"/>
      </rPr>
      <t xml:space="preserve"> : </t>
    </r>
  </si>
  <si>
    <t>Pose de trappes de visite sur les gaines de climatisation des bâtiments A, B et C
Nettoyage des gaines du bâtiment C</t>
  </si>
  <si>
    <t>NB : achèvement du récolement général des fonds iconographiques et</t>
  </si>
  <si>
    <t>seule la reproduction des documents est facturée</t>
  </si>
  <si>
    <t>NB : on ne comptabilise pas la fréquentation des expositions itinérantes</t>
  </si>
  <si>
    <t>Accueil de scolaires (séances thématiques, séances découverte, ateliers pédagogiques…)</t>
  </si>
  <si>
    <t>NB : nombre de comptes ouverts depuis la mise en ligne : 77 000. Ces chiffres ne portent que sur la fréquention des archives numérisées en ligne.</t>
  </si>
  <si>
    <t>Catalogue d'exposition - 
4500 ex.</t>
  </si>
  <si>
    <t>50 centimes
l'unité 
ou 2 € les 6</t>
  </si>
  <si>
    <t xml:space="preserve"> 2100 cartes</t>
  </si>
  <si>
    <t>Oui : Master 1 et 2 d'archivistique de l'université de Picardie-Jules Verne (classement et description archivistique), Master d'archivistique de l'université de Saint-Quentin-en-Yvelines (réutilisation des informations publiques)</t>
  </si>
  <si>
    <t>Editeur(s)</t>
  </si>
  <si>
    <t>NB :  les ml occupés correspondent aux métrages linéaires occupés par les fonds d'archives et les ouvrages de bibliothèque. Le fort accroissement observé entre 2010 et 2011 s'explique pour partie par l'intégration pour la première fois, dans ce métrage, des documents figurés (notamment plans roulés) et des microfilms.</t>
  </si>
  <si>
    <t>2. Actions relatives à l’archivage électronique</t>
  </si>
  <si>
    <t>1. Tableaux de gestion</t>
  </si>
  <si>
    <r>
      <t>4. Autres actions concernant les archives privées</t>
    </r>
    <r>
      <rPr>
        <sz val="10"/>
        <rFont val="Arial"/>
        <family val="2"/>
      </rPr>
      <t xml:space="preserve"> :</t>
    </r>
  </si>
  <si>
    <r>
      <t>3. Autres actions concernant les archives publiques</t>
    </r>
    <r>
      <rPr>
        <sz val="10"/>
        <rFont val="Arial"/>
        <family val="2"/>
      </rPr>
      <t xml:space="preserve"> :</t>
    </r>
  </si>
  <si>
    <t>2. Archives privées</t>
  </si>
  <si>
    <t>3. Bibliothèque (accroissement net, en ml)</t>
  </si>
  <si>
    <t xml:space="preserve">4. Transferts entre services d’archives </t>
  </si>
  <si>
    <t>5. Archives orales constituées ou reçues par le service :</t>
  </si>
  <si>
    <t>27 000 env.</t>
  </si>
  <si>
    <t>340 (+ "licences
clic", nombre inconnu)</t>
  </si>
  <si>
    <t>36,15 ml de la bibliothèque ont été traités (catalogage, dépouillement et</t>
  </si>
  <si>
    <t>bulletinage).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</si>
</sst>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40C];[Red]\-#,##0\ [$€-40C]"/>
    <numFmt numFmtId="165" formatCode="#,##0.00\ [$€-40C];[Red]\-#,##0.00\ [$€-40C]"/>
    <numFmt numFmtId="166" formatCode="#,##0\ &quot;€&quot;"/>
  </numFmts>
  <fonts count="53" x14ac:knownFonts="1">
    <font>
      <sz val="10"/>
      <name val="Arial"/>
      <family val="2"/>
    </font>
    <font>
      <b/>
      <sz val="10"/>
      <name val="Arial"/>
      <family val="2"/>
    </font>
    <font>
      <sz val="9"/>
      <name val="Arial"/>
      <family val="2"/>
    </font>
    <font>
      <b/>
      <sz val="9"/>
      <name val="Arial"/>
      <family val="2"/>
    </font>
    <font>
      <b/>
      <sz val="14"/>
      <name val="Arial"/>
      <family val="2"/>
    </font>
    <font>
      <sz val="8"/>
      <name val="Arial"/>
      <family val="2"/>
    </font>
    <font>
      <b/>
      <sz val="12"/>
      <name val="Arial"/>
      <family val="2"/>
    </font>
    <font>
      <b/>
      <i/>
      <sz val="12"/>
      <name val="Arial"/>
      <family val="2"/>
    </font>
    <font>
      <i/>
      <u/>
      <sz val="10"/>
      <name val="Arial"/>
      <family val="2"/>
    </font>
    <font>
      <i/>
      <sz val="10"/>
      <name val="Arial"/>
      <family val="2"/>
    </font>
    <font>
      <u/>
      <sz val="10"/>
      <color indexed="12"/>
      <name val="Arial"/>
      <family val="2"/>
    </font>
    <font>
      <b/>
      <u/>
      <sz val="10"/>
      <name val="Arial"/>
      <family val="2"/>
    </font>
    <font>
      <i/>
      <sz val="10"/>
      <color indexed="12"/>
      <name val="Arial"/>
      <family val="2"/>
    </font>
    <font>
      <i/>
      <sz val="10.5"/>
      <name val="Garamond"/>
      <family val="1"/>
      <charset val="1"/>
    </font>
    <font>
      <sz val="10"/>
      <name val="Garamond"/>
      <family val="1"/>
      <charset val="1"/>
    </font>
    <font>
      <b/>
      <sz val="12"/>
      <name val="Garamond"/>
      <family val="1"/>
      <charset val="1"/>
    </font>
    <font>
      <sz val="10.5"/>
      <name val="Garamond"/>
      <family val="1"/>
      <charset val="1"/>
    </font>
    <font>
      <b/>
      <sz val="10"/>
      <name val="Garamond"/>
      <family val="1"/>
      <charset val="1"/>
    </font>
    <font>
      <b/>
      <sz val="10"/>
      <name val="Palatino Linotype"/>
      <family val="1"/>
    </font>
    <font>
      <u/>
      <sz val="10.5"/>
      <color indexed="12"/>
      <name val="Garamond"/>
      <family val="1"/>
      <charset val="1"/>
    </font>
    <font>
      <sz val="12"/>
      <name val="Garamond"/>
      <family val="1"/>
      <charset val="1"/>
    </font>
    <font>
      <b/>
      <sz val="10"/>
      <color indexed="53"/>
      <name val="Arial"/>
      <family val="2"/>
    </font>
    <font>
      <i/>
      <sz val="9"/>
      <color indexed="8"/>
      <name val="Arial"/>
      <family val="2"/>
    </font>
    <font>
      <sz val="9"/>
      <color indexed="8"/>
      <name val="Arial"/>
      <family val="2"/>
    </font>
    <font>
      <sz val="9.5"/>
      <name val="Arial"/>
      <family val="2"/>
    </font>
    <font>
      <b/>
      <i/>
      <sz val="10"/>
      <name val="Arial"/>
      <family val="2"/>
    </font>
    <font>
      <b/>
      <sz val="10"/>
      <color indexed="55"/>
      <name val="Arial"/>
      <family val="2"/>
    </font>
    <font>
      <b/>
      <sz val="10"/>
      <color indexed="9"/>
      <name val="Arial"/>
      <family val="2"/>
    </font>
    <font>
      <sz val="10"/>
      <color indexed="9"/>
      <name val="Arial"/>
      <family val="2"/>
    </font>
    <font>
      <sz val="10"/>
      <color indexed="23"/>
      <name val="Arial"/>
      <family val="2"/>
    </font>
    <font>
      <b/>
      <sz val="8"/>
      <name val="Arial"/>
      <family val="2"/>
    </font>
    <font>
      <sz val="10"/>
      <color indexed="8"/>
      <name val="Arial"/>
      <family val="2"/>
    </font>
    <font>
      <b/>
      <sz val="10"/>
      <name val="Arial"/>
      <family val="2"/>
      <charset val="1"/>
    </font>
    <font>
      <b/>
      <i/>
      <sz val="8"/>
      <name val="Arial"/>
      <family val="2"/>
    </font>
    <font>
      <i/>
      <sz val="8"/>
      <name val="Arial"/>
      <family val="2"/>
    </font>
    <font>
      <b/>
      <i/>
      <u/>
      <sz val="8"/>
      <name val="Arial"/>
      <family val="2"/>
    </font>
    <font>
      <b/>
      <sz val="10"/>
      <color indexed="8"/>
      <name val="Arial"/>
      <family val="2"/>
    </font>
    <font>
      <b/>
      <sz val="11"/>
      <name val="Arial"/>
      <family val="2"/>
    </font>
    <font>
      <b/>
      <u/>
      <sz val="11"/>
      <name val="Arial"/>
      <family val="2"/>
    </font>
    <font>
      <sz val="11"/>
      <name val="Arial"/>
      <family val="2"/>
    </font>
    <font>
      <sz val="9"/>
      <color indexed="23"/>
      <name val="Arial"/>
      <family val="2"/>
    </font>
    <font>
      <sz val="10"/>
      <color indexed="22"/>
      <name val="Arial"/>
      <family val="2"/>
    </font>
    <font>
      <u/>
      <sz val="9"/>
      <name val="Arial"/>
      <family val="2"/>
    </font>
    <font>
      <sz val="10.5"/>
      <name val="Arial"/>
      <family val="2"/>
    </font>
    <font>
      <b/>
      <sz val="7"/>
      <name val="Arial"/>
      <family val="2"/>
    </font>
    <font>
      <sz val="9"/>
      <color indexed="23"/>
      <name val="Arial"/>
      <family val="2"/>
      <charset val="1"/>
    </font>
    <font>
      <u/>
      <sz val="9"/>
      <color indexed="23"/>
      <name val="Arial"/>
      <family val="2"/>
      <charset val="1"/>
    </font>
    <font>
      <sz val="9"/>
      <color indexed="54"/>
      <name val="Arial"/>
      <family val="2"/>
    </font>
    <font>
      <sz val="10"/>
      <name val="Arial"/>
      <family val="2"/>
    </font>
    <font>
      <u/>
      <sz val="10"/>
      <name val="Arial"/>
      <family val="2"/>
    </font>
    <font>
      <sz val="8"/>
      <name val="Times New Roman"/>
      <family val="1"/>
    </font>
    <font>
      <vertAlign val="superscript"/>
      <sz val="10"/>
      <name val="Arial"/>
      <family val="2"/>
    </font>
    <font>
      <sz val="10"/>
      <color rgb="FFFF0000"/>
      <name val="Arial"/>
      <family val="2"/>
    </font>
  </fonts>
  <fills count="7">
    <fill>
      <patternFill patternType="none"/>
    </fill>
    <fill>
      <patternFill patternType="gray125"/>
    </fill>
    <fill>
      <patternFill patternType="solid">
        <fgColor indexed="43"/>
        <bgColor indexed="26"/>
      </patternFill>
    </fill>
    <fill>
      <patternFill patternType="solid">
        <fgColor indexed="27"/>
        <bgColor indexed="41"/>
      </patternFill>
    </fill>
    <fill>
      <patternFill patternType="solid">
        <fgColor indexed="9"/>
        <bgColor indexed="26"/>
      </patternFill>
    </fill>
    <fill>
      <patternFill patternType="solid">
        <fgColor theme="0"/>
        <bgColor indexed="26"/>
      </patternFill>
    </fill>
    <fill>
      <patternFill patternType="solid">
        <fgColor theme="0"/>
        <bgColor indexed="41"/>
      </patternFill>
    </fill>
  </fills>
  <borders count="27">
    <border>
      <left/>
      <right/>
      <top/>
      <bottom/>
      <diagonal/>
    </border>
    <border>
      <left style="thin">
        <color indexed="8"/>
      </left>
      <right style="thin">
        <color indexed="8"/>
      </right>
      <top style="thin">
        <color indexed="8"/>
      </top>
      <bottom style="thin">
        <color indexed="8"/>
      </bottom>
      <diagonal/>
    </border>
    <border>
      <left/>
      <right/>
      <top style="hair">
        <color indexed="8"/>
      </top>
      <bottom/>
      <diagonal/>
    </border>
    <border>
      <left/>
      <right/>
      <top/>
      <bottom style="hair">
        <color indexed="8"/>
      </bottom>
      <diagonal/>
    </border>
    <border>
      <left style="hair">
        <color indexed="8"/>
      </left>
      <right style="hair">
        <color indexed="8"/>
      </right>
      <top style="hair">
        <color indexed="8"/>
      </top>
      <bottom style="hair">
        <color indexed="8"/>
      </bottom>
      <diagonal/>
    </border>
    <border>
      <left/>
      <right/>
      <top/>
      <bottom style="thin">
        <color indexed="8"/>
      </bottom>
      <diagonal/>
    </border>
    <border>
      <left style="hair">
        <color indexed="24"/>
      </left>
      <right style="hair">
        <color indexed="24"/>
      </right>
      <top/>
      <bottom style="hair">
        <color indexed="24"/>
      </bottom>
      <diagonal/>
    </border>
    <border>
      <left style="hair">
        <color indexed="24"/>
      </left>
      <right style="hair">
        <color indexed="24"/>
      </right>
      <top style="hair">
        <color indexed="24"/>
      </top>
      <bottom style="hair">
        <color indexed="24"/>
      </bottom>
      <diagonal/>
    </border>
    <border>
      <left/>
      <right style="hair">
        <color indexed="24"/>
      </right>
      <top style="hair">
        <color indexed="8"/>
      </top>
      <bottom/>
      <diagonal/>
    </border>
    <border>
      <left/>
      <right style="hair">
        <color indexed="24"/>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style="hair">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thin">
        <color indexed="8"/>
      </top>
      <bottom style="hair">
        <color indexed="8"/>
      </bottom>
      <diagonal/>
    </border>
    <border>
      <left/>
      <right style="thin">
        <color indexed="8"/>
      </right>
      <top/>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s>
  <cellStyleXfs count="3">
    <xf numFmtId="0" fontId="0" fillId="0" borderId="0"/>
    <xf numFmtId="0" fontId="10" fillId="0" borderId="0" applyNumberFormat="0" applyFill="0" applyBorder="0" applyAlignment="0" applyProtection="0"/>
    <xf numFmtId="0" fontId="48" fillId="0" borderId="0"/>
  </cellStyleXfs>
  <cellXfs count="529">
    <xf numFmtId="0" fontId="0" fillId="0" borderId="0" xfId="0"/>
    <xf numFmtId="0" fontId="0" fillId="0" borderId="0" xfId="0" applyAlignment="1" applyProtection="1">
      <alignment horizontal="left"/>
    </xf>
    <xf numFmtId="0" fontId="0" fillId="0" borderId="0" xfId="0" applyProtection="1"/>
    <xf numFmtId="0" fontId="1" fillId="0" borderId="0" xfId="0" applyFont="1" applyBorder="1" applyAlignment="1" applyProtection="1">
      <alignment horizontal="center"/>
    </xf>
    <xf numFmtId="0" fontId="2" fillId="0" borderId="0" xfId="0" applyFont="1" applyAlignment="1" applyProtection="1">
      <alignment horizontal="left"/>
    </xf>
    <xf numFmtId="0" fontId="2" fillId="0" borderId="0" xfId="0" applyFont="1" applyProtection="1"/>
    <xf numFmtId="0" fontId="0" fillId="0" borderId="0" xfId="0" applyFont="1" applyBorder="1" applyAlignment="1" applyProtection="1">
      <alignment horizontal="center"/>
    </xf>
    <xf numFmtId="0" fontId="1" fillId="0" borderId="0" xfId="0" applyFont="1" applyProtection="1"/>
    <xf numFmtId="0" fontId="1" fillId="0" borderId="0" xfId="0" applyFont="1" applyAlignment="1" applyProtection="1">
      <alignment horizontal="center"/>
    </xf>
    <xf numFmtId="0" fontId="4" fillId="0" borderId="0" xfId="0" applyFont="1" applyBorder="1" applyAlignment="1" applyProtection="1">
      <alignment horizontal="center"/>
    </xf>
    <xf numFmtId="0" fontId="0" fillId="0" borderId="0" xfId="0" applyBorder="1" applyAlignment="1" applyProtection="1">
      <alignment horizontal="center"/>
    </xf>
    <xf numFmtId="0" fontId="0" fillId="0" borderId="0" xfId="0" applyFont="1" applyAlignment="1" applyProtection="1">
      <alignment horizontal="left"/>
    </xf>
    <xf numFmtId="0" fontId="1" fillId="0" borderId="0" xfId="0" applyFont="1" applyAlignment="1" applyProtection="1">
      <alignment horizontal="left"/>
    </xf>
    <xf numFmtId="3" fontId="1" fillId="0" borderId="0" xfId="0" applyNumberFormat="1" applyFont="1" applyBorder="1" applyAlignment="1" applyProtection="1">
      <alignment horizontal="center"/>
    </xf>
    <xf numFmtId="3" fontId="0" fillId="0" borderId="0" xfId="0" applyNumberFormat="1" applyFont="1" applyBorder="1" applyAlignment="1" applyProtection="1">
      <alignment horizontal="center"/>
    </xf>
    <xf numFmtId="0" fontId="0" fillId="0" borderId="0" xfId="0" applyFont="1" applyBorder="1" applyAlignment="1" applyProtection="1">
      <alignment horizontal="left" wrapText="1"/>
    </xf>
    <xf numFmtId="0" fontId="0" fillId="0" borderId="0" xfId="0" applyBorder="1" applyProtection="1"/>
    <xf numFmtId="0" fontId="0" fillId="0" borderId="0" xfId="0" applyAlignment="1" applyProtection="1"/>
    <xf numFmtId="0" fontId="5" fillId="0" borderId="0" xfId="0" applyFont="1" applyBorder="1" applyAlignment="1" applyProtection="1">
      <alignment horizontal="left"/>
    </xf>
    <xf numFmtId="0" fontId="6" fillId="0" borderId="0" xfId="0" applyFont="1"/>
    <xf numFmtId="0" fontId="7" fillId="0" borderId="0" xfId="0" applyFont="1"/>
    <xf numFmtId="0" fontId="8" fillId="0" borderId="0" xfId="0" applyFont="1" applyAlignment="1">
      <alignment horizontal="right"/>
    </xf>
    <xf numFmtId="0" fontId="9" fillId="0" borderId="0" xfId="0" applyFont="1"/>
    <xf numFmtId="0" fontId="8" fillId="0" borderId="0" xfId="0" applyFont="1"/>
    <xf numFmtId="0" fontId="10" fillId="0" borderId="0" xfId="1" applyNumberFormat="1" applyFont="1" applyFill="1" applyBorder="1" applyAlignment="1" applyProtection="1"/>
    <xf numFmtId="0" fontId="1" fillId="0" borderId="0" xfId="0" applyFont="1" applyBorder="1"/>
    <xf numFmtId="0" fontId="1" fillId="0" borderId="0" xfId="0" applyFont="1"/>
    <xf numFmtId="0" fontId="0" fillId="0" borderId="0" xfId="0" applyBorder="1"/>
    <xf numFmtId="0" fontId="9" fillId="0" borderId="0" xfId="0" applyFont="1" applyBorder="1"/>
    <xf numFmtId="0" fontId="11" fillId="0" borderId="0" xfId="0" applyFont="1" applyBorder="1"/>
    <xf numFmtId="0" fontId="0" fillId="0" borderId="0" xfId="0" applyFont="1" applyBorder="1"/>
    <xf numFmtId="49" fontId="10" fillId="0" borderId="0" xfId="1" applyNumberFormat="1" applyFont="1" applyFill="1" applyBorder="1" applyAlignment="1" applyProtection="1"/>
    <xf numFmtId="0" fontId="11" fillId="0" borderId="0" xfId="0" applyFont="1"/>
    <xf numFmtId="0" fontId="12" fillId="0" borderId="0" xfId="0" applyFont="1"/>
    <xf numFmtId="0" fontId="1" fillId="0" borderId="1" xfId="0" applyFont="1" applyBorder="1" applyAlignment="1">
      <alignment horizontal="center" wrapText="1"/>
    </xf>
    <xf numFmtId="0" fontId="0" fillId="0" borderId="0" xfId="0" applyAlignment="1">
      <alignment vertical="top"/>
    </xf>
    <xf numFmtId="0" fontId="1" fillId="0" borderId="0" xfId="0" applyFont="1" applyBorder="1" applyAlignment="1">
      <alignment horizontal="center" wrapText="1"/>
    </xf>
    <xf numFmtId="0" fontId="13" fillId="0" borderId="0" xfId="0" applyFont="1" applyAlignment="1">
      <alignment horizontal="justify" wrapText="1"/>
    </xf>
    <xf numFmtId="0" fontId="14" fillId="0" borderId="0" xfId="0" applyFont="1" applyAlignment="1">
      <alignment wrapText="1"/>
    </xf>
    <xf numFmtId="0" fontId="15" fillId="0" borderId="0" xfId="0" applyFont="1" applyAlignment="1">
      <alignment wrapText="1"/>
    </xf>
    <xf numFmtId="0" fontId="14" fillId="0" borderId="0" xfId="0" applyFont="1" applyAlignment="1">
      <alignment vertical="top"/>
    </xf>
    <xf numFmtId="0" fontId="14" fillId="0" borderId="0" xfId="0" applyFont="1"/>
    <xf numFmtId="0" fontId="16" fillId="0" borderId="0" xfId="0" applyFont="1" applyAlignment="1">
      <alignment horizontal="justify" wrapText="1"/>
    </xf>
    <xf numFmtId="0" fontId="17" fillId="0" borderId="0" xfId="0" applyFont="1" applyAlignment="1">
      <alignment horizontal="justify" wrapText="1"/>
    </xf>
    <xf numFmtId="0" fontId="15" fillId="0" borderId="0" xfId="0" applyFont="1" applyAlignment="1">
      <alignment horizontal="justify" wrapText="1"/>
    </xf>
    <xf numFmtId="0" fontId="16" fillId="0" borderId="0" xfId="0" applyFont="1" applyAlignment="1">
      <alignment wrapText="1"/>
    </xf>
    <xf numFmtId="0" fontId="14" fillId="0" borderId="0" xfId="0" applyFont="1" applyAlignment="1">
      <alignment vertical="top" wrapText="1"/>
    </xf>
    <xf numFmtId="0" fontId="19" fillId="0" borderId="0" xfId="0" applyFont="1" applyAlignment="1">
      <alignment wrapText="1"/>
    </xf>
    <xf numFmtId="0" fontId="15" fillId="0" borderId="0" xfId="0" applyFont="1" applyAlignment="1">
      <alignment horizontal="justify"/>
    </xf>
    <xf numFmtId="0" fontId="20" fillId="0" borderId="0" xfId="0" applyFont="1"/>
    <xf numFmtId="0" fontId="17" fillId="0" borderId="2" xfId="0" applyFont="1" applyBorder="1" applyAlignment="1">
      <alignment vertical="top"/>
    </xf>
    <xf numFmtId="0" fontId="17" fillId="0" borderId="0" xfId="0" applyFont="1" applyBorder="1" applyAlignment="1">
      <alignment vertical="top"/>
    </xf>
    <xf numFmtId="0" fontId="17" fillId="0" borderId="0" xfId="0" applyFont="1" applyBorder="1" applyAlignment="1">
      <alignment wrapText="1"/>
    </xf>
    <xf numFmtId="0" fontId="17" fillId="0" borderId="3" xfId="0" applyFont="1" applyBorder="1" applyAlignment="1">
      <alignment wrapText="1"/>
    </xf>
    <xf numFmtId="0" fontId="1" fillId="0" borderId="1" xfId="0" applyFont="1" applyBorder="1" applyAlignment="1" applyProtection="1">
      <alignment horizontal="center"/>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Alignment="1" applyProtection="1">
      <alignment horizontal="center"/>
    </xf>
    <xf numFmtId="0" fontId="0" fillId="0" borderId="0" xfId="0" applyBorder="1" applyAlignment="1" applyProtection="1">
      <alignment horizontal="left"/>
    </xf>
    <xf numFmtId="164" fontId="0" fillId="0" borderId="0" xfId="0" applyNumberFormat="1" applyFont="1" applyBorder="1" applyAlignment="1" applyProtection="1">
      <alignment horizontal="center"/>
    </xf>
    <xf numFmtId="0" fontId="5" fillId="0" borderId="0" xfId="0" applyFont="1" applyProtection="1"/>
    <xf numFmtId="0" fontId="5" fillId="0" borderId="0" xfId="0" applyFont="1" applyBorder="1" applyProtection="1"/>
    <xf numFmtId="0" fontId="0" fillId="0" borderId="0" xfId="0" applyFont="1" applyBorder="1" applyAlignment="1" applyProtection="1"/>
    <xf numFmtId="0" fontId="0" fillId="0" borderId="4" xfId="0" applyFont="1" applyBorder="1" applyAlignment="1">
      <alignment horizontal="center" vertical="center" wrapText="1"/>
    </xf>
    <xf numFmtId="0" fontId="0" fillId="0" borderId="4" xfId="0" applyBorder="1"/>
    <xf numFmtId="3" fontId="1" fillId="0" borderId="4" xfId="0" applyNumberFormat="1" applyFont="1" applyBorder="1" applyAlignment="1" applyProtection="1">
      <alignment horizontal="center"/>
      <protection locked="0"/>
    </xf>
    <xf numFmtId="0" fontId="5" fillId="0" borderId="0" xfId="0" applyFont="1"/>
    <xf numFmtId="0" fontId="0" fillId="0" borderId="4" xfId="0" applyFont="1" applyBorder="1" applyAlignment="1" applyProtection="1">
      <alignment horizontal="center" vertical="center" wrapText="1"/>
      <protection locked="0"/>
    </xf>
    <xf numFmtId="0" fontId="0" fillId="0" borderId="0" xfId="0" applyFont="1" applyAlignment="1" applyProtection="1">
      <alignment horizontal="right"/>
    </xf>
    <xf numFmtId="0" fontId="0" fillId="0" borderId="4" xfId="0" applyFont="1" applyBorder="1" applyProtection="1"/>
    <xf numFmtId="0" fontId="0" fillId="0" borderId="4" xfId="0" applyFont="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0" fillId="0" borderId="4" xfId="0" applyFont="1" applyBorder="1" applyAlignment="1" applyProtection="1">
      <alignment vertical="center" wrapText="1"/>
    </xf>
    <xf numFmtId="4" fontId="1" fillId="3" borderId="4" xfId="0" applyNumberFormat="1" applyFont="1" applyFill="1" applyBorder="1" applyAlignment="1" applyProtection="1">
      <alignment horizontal="center" vertical="center" shrinkToFit="1"/>
      <protection locked="0"/>
    </xf>
    <xf numFmtId="4" fontId="1" fillId="2" borderId="4" xfId="0" applyNumberFormat="1" applyFont="1" applyFill="1" applyBorder="1" applyAlignment="1" applyProtection="1">
      <alignment horizontal="center" vertical="center" shrinkToFit="1"/>
    </xf>
    <xf numFmtId="0" fontId="0" fillId="0" borderId="4" xfId="0" applyFont="1" applyBorder="1" applyAlignment="1" applyProtection="1">
      <alignment vertical="center"/>
    </xf>
    <xf numFmtId="0" fontId="0" fillId="0" borderId="0" xfId="0" applyBorder="1" applyAlignment="1" applyProtection="1">
      <alignment vertical="center" wrapText="1"/>
    </xf>
    <xf numFmtId="3" fontId="1" fillId="3" borderId="4" xfId="0" applyNumberFormat="1" applyFont="1" applyFill="1" applyBorder="1" applyAlignment="1" applyProtection="1">
      <alignment horizontal="center" vertical="center" shrinkToFit="1"/>
      <protection locked="0"/>
    </xf>
    <xf numFmtId="3" fontId="1" fillId="2" borderId="4" xfId="0" applyNumberFormat="1" applyFont="1" applyFill="1" applyBorder="1" applyAlignment="1" applyProtection="1">
      <alignment horizontal="center" vertical="center" shrinkToFit="1"/>
    </xf>
    <xf numFmtId="0" fontId="0" fillId="0" borderId="0" xfId="0" applyFont="1" applyBorder="1" applyAlignment="1" applyProtection="1">
      <alignment wrapText="1"/>
    </xf>
    <xf numFmtId="0" fontId="0" fillId="0" borderId="4" xfId="0" applyFont="1" applyBorder="1" applyAlignment="1">
      <alignment horizontal="center"/>
    </xf>
    <xf numFmtId="0" fontId="0" fillId="0" borderId="0" xfId="0" applyFont="1" applyBorder="1" applyProtection="1"/>
    <xf numFmtId="0" fontId="1" fillId="3" borderId="4" xfId="0" applyFont="1" applyFill="1" applyBorder="1" applyAlignment="1" applyProtection="1">
      <alignment horizontal="center" vertical="center" shrinkToFit="1"/>
      <protection locked="0"/>
    </xf>
    <xf numFmtId="0" fontId="0" fillId="0" borderId="4" xfId="0" applyFont="1" applyBorder="1" applyAlignment="1" applyProtection="1">
      <alignment horizontal="center"/>
    </xf>
    <xf numFmtId="2" fontId="1" fillId="3" borderId="4" xfId="0" applyNumberFormat="1" applyFont="1" applyFill="1" applyBorder="1" applyAlignment="1" applyProtection="1">
      <alignment horizontal="center" vertical="center" shrinkToFit="1"/>
      <protection locked="0"/>
    </xf>
    <xf numFmtId="0" fontId="0" fillId="0" borderId="0" xfId="0" applyBorder="1" applyAlignment="1" applyProtection="1">
      <alignment horizontal="left" vertical="center"/>
    </xf>
    <xf numFmtId="0" fontId="0" fillId="0" borderId="0" xfId="0" applyAlignment="1" applyProtection="1">
      <alignment horizontal="center"/>
    </xf>
    <xf numFmtId="0" fontId="0" fillId="0" borderId="0" xfId="0" applyBorder="1" applyAlignment="1" applyProtection="1"/>
    <xf numFmtId="0" fontId="1" fillId="0" borderId="0" xfId="0" applyFont="1" applyAlignment="1" applyProtection="1"/>
    <xf numFmtId="0" fontId="0" fillId="0" borderId="0" xfId="0" applyFont="1" applyBorder="1" applyAlignment="1" applyProtection="1">
      <alignment horizontal="left" vertical="center"/>
    </xf>
    <xf numFmtId="2" fontId="1" fillId="3" borderId="4" xfId="0" applyNumberFormat="1" applyFont="1" applyFill="1" applyBorder="1" applyAlignment="1" applyProtection="1">
      <alignment horizontal="right" vertical="center" shrinkToFit="1"/>
      <protection locked="0"/>
    </xf>
    <xf numFmtId="0" fontId="0" fillId="0" borderId="0" xfId="0" applyBorder="1" applyAlignment="1" applyProtection="1">
      <alignment horizontal="left" wrapText="1"/>
    </xf>
    <xf numFmtId="0" fontId="0" fillId="0" borderId="0" xfId="0" applyFont="1" applyBorder="1" applyAlignment="1" applyProtection="1">
      <alignment vertical="center" wrapText="1"/>
    </xf>
    <xf numFmtId="0" fontId="2" fillId="0" borderId="4" xfId="0" applyFont="1" applyBorder="1" applyAlignment="1" applyProtection="1">
      <alignment horizontal="center" vertical="center" wrapText="1"/>
    </xf>
    <xf numFmtId="2" fontId="1" fillId="2" borderId="4" xfId="0" applyNumberFormat="1" applyFont="1" applyFill="1" applyBorder="1" applyAlignment="1" applyProtection="1">
      <alignment horizontal="right" vertical="center" shrinkToFit="1"/>
    </xf>
    <xf numFmtId="0" fontId="0" fillId="0" borderId="4" xfId="0" applyFont="1" applyBorder="1" applyAlignment="1" applyProtection="1">
      <alignment horizontal="left" vertical="center" wrapText="1"/>
    </xf>
    <xf numFmtId="0" fontId="0" fillId="0" borderId="0" xfId="0" applyAlignment="1">
      <alignment horizontal="center"/>
    </xf>
    <xf numFmtId="0" fontId="0" fillId="0" borderId="0" xfId="0" applyAlignment="1" applyProtection="1">
      <alignment vertical="center" wrapText="1"/>
    </xf>
    <xf numFmtId="0" fontId="2" fillId="2" borderId="0" xfId="0" applyFont="1" applyFill="1" applyBorder="1" applyAlignment="1" applyProtection="1">
      <alignment wrapText="1"/>
    </xf>
    <xf numFmtId="0" fontId="1" fillId="0" borderId="0" xfId="0" applyFont="1" applyFill="1" applyProtection="1"/>
    <xf numFmtId="0" fontId="0" fillId="0" borderId="0" xfId="0" applyFill="1" applyProtection="1"/>
    <xf numFmtId="0" fontId="0" fillId="0" borderId="0" xfId="0" applyFill="1" applyBorder="1" applyProtection="1"/>
    <xf numFmtId="0" fontId="0" fillId="0" borderId="0" xfId="0" applyFont="1" applyFill="1" applyBorder="1" applyAlignment="1" applyProtection="1">
      <alignment horizontal="center"/>
    </xf>
    <xf numFmtId="0" fontId="0" fillId="0" borderId="0" xfId="0" applyFill="1" applyBorder="1" applyAlignment="1" applyProtection="1">
      <alignment horizontal="center"/>
    </xf>
    <xf numFmtId="0" fontId="2" fillId="0" borderId="0" xfId="0" applyFont="1" applyFill="1" applyBorder="1" applyAlignment="1" applyProtection="1">
      <alignment wrapText="1"/>
    </xf>
    <xf numFmtId="0" fontId="21" fillId="0" borderId="0" xfId="0" applyFont="1" applyFill="1" applyProtection="1"/>
    <xf numFmtId="0" fontId="0" fillId="0" borderId="0" xfId="0" applyAlignment="1" applyProtection="1">
      <alignment vertical="top" wrapText="1"/>
    </xf>
    <xf numFmtId="0" fontId="1" fillId="0" borderId="0" xfId="0" applyFont="1" applyAlignment="1" applyProtection="1">
      <alignment horizontal="center" vertical="top" wrapText="1"/>
    </xf>
    <xf numFmtId="0" fontId="0" fillId="0" borderId="0" xfId="0" applyAlignment="1">
      <alignment vertical="top" wrapText="1"/>
    </xf>
    <xf numFmtId="0" fontId="2" fillId="0" borderId="4" xfId="0" applyFont="1" applyBorder="1" applyAlignment="1" applyProtection="1">
      <alignment horizontal="center" vertical="center"/>
    </xf>
    <xf numFmtId="0" fontId="2" fillId="2" borderId="0" xfId="0" applyFont="1" applyFill="1" applyBorder="1" applyAlignment="1" applyProtection="1">
      <alignment vertical="top" wrapText="1"/>
    </xf>
    <xf numFmtId="4" fontId="1" fillId="3" borderId="4" xfId="0" applyNumberFormat="1" applyFont="1" applyFill="1" applyBorder="1" applyAlignment="1" applyProtection="1">
      <alignment horizontal="right" vertical="center" shrinkToFit="1"/>
      <protection locked="0"/>
    </xf>
    <xf numFmtId="4" fontId="1" fillId="2" borderId="4" xfId="0" applyNumberFormat="1" applyFont="1" applyFill="1" applyBorder="1" applyAlignment="1" applyProtection="1">
      <alignment horizontal="right" vertical="center" shrinkToFit="1"/>
    </xf>
    <xf numFmtId="0" fontId="1" fillId="0" borderId="0" xfId="0" applyFont="1" applyBorder="1" applyProtection="1"/>
    <xf numFmtId="0" fontId="0" fillId="0" borderId="0" xfId="0" applyBorder="1" applyAlignment="1" applyProtection="1">
      <alignment vertical="top"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3" fontId="0" fillId="0" borderId="4" xfId="0" applyNumberFormat="1" applyFont="1" applyBorder="1" applyAlignment="1">
      <alignment horizontal="center" vertical="center" wrapText="1"/>
    </xf>
    <xf numFmtId="4" fontId="0" fillId="2" borderId="4" xfId="0" applyNumberFormat="1" applyFont="1" applyFill="1" applyBorder="1" applyAlignment="1">
      <alignment horizontal="center" vertical="center" wrapText="1"/>
    </xf>
    <xf numFmtId="3" fontId="0" fillId="0" borderId="4" xfId="0" applyNumberFormat="1" applyFont="1" applyBorder="1" applyAlignment="1">
      <alignment horizontal="left"/>
    </xf>
    <xf numFmtId="0" fontId="1" fillId="0" borderId="4" xfId="0" applyFont="1" applyBorder="1" applyAlignment="1">
      <alignment horizontal="left" wrapText="1"/>
    </xf>
    <xf numFmtId="4" fontId="0" fillId="2" borderId="4" xfId="0" applyNumberFormat="1" applyFont="1" applyFill="1" applyBorder="1" applyAlignment="1" applyProtection="1">
      <alignment horizontal="center"/>
      <protection locked="0"/>
    </xf>
    <xf numFmtId="0" fontId="0" fillId="0" borderId="0" xfId="0" applyAlignment="1" applyProtection="1">
      <alignment wrapText="1"/>
    </xf>
    <xf numFmtId="0" fontId="0" fillId="0" borderId="4" xfId="0" applyBorder="1" applyAlignment="1" applyProtection="1">
      <alignment horizontal="center" wrapText="1"/>
    </xf>
    <xf numFmtId="3" fontId="0" fillId="2" borderId="4" xfId="0" applyNumberFormat="1" applyFont="1" applyFill="1" applyBorder="1" applyAlignment="1" applyProtection="1">
      <alignment horizontal="center"/>
      <protection locked="0"/>
    </xf>
    <xf numFmtId="0" fontId="0" fillId="0" borderId="0" xfId="0" applyBorder="1" applyAlignment="1" applyProtection="1">
      <alignment wrapText="1"/>
    </xf>
    <xf numFmtId="0" fontId="5" fillId="0" borderId="5" xfId="0" applyFont="1" applyBorder="1" applyAlignment="1" applyProtection="1"/>
    <xf numFmtId="0" fontId="0" fillId="0" borderId="4" xfId="0" applyBorder="1" applyAlignment="1" applyProtection="1">
      <alignment horizontal="left"/>
      <protection locked="0"/>
    </xf>
    <xf numFmtId="0" fontId="0" fillId="0" borderId="0" xfId="0" applyFont="1" applyProtection="1"/>
    <xf numFmtId="0" fontId="24" fillId="0" borderId="0" xfId="0" applyFont="1"/>
    <xf numFmtId="0" fontId="0" fillId="0" borderId="0" xfId="0" applyBorder="1" applyProtection="1">
      <protection locked="0"/>
    </xf>
    <xf numFmtId="0" fontId="0" fillId="0" borderId="0" xfId="0" applyFont="1" applyAlignment="1" applyProtection="1">
      <alignment vertical="top" wrapText="1"/>
    </xf>
    <xf numFmtId="0" fontId="25" fillId="0" borderId="0" xfId="0" applyFont="1"/>
    <xf numFmtId="0" fontId="0" fillId="0" borderId="4" xfId="0" applyFont="1" applyBorder="1" applyAlignment="1">
      <alignment vertical="center" wrapText="1"/>
    </xf>
    <xf numFmtId="0" fontId="2" fillId="0" borderId="4" xfId="0" applyFont="1" applyBorder="1" applyAlignment="1">
      <alignment vertical="center" wrapText="1"/>
    </xf>
    <xf numFmtId="3" fontId="0" fillId="0" borderId="4" xfId="0" applyNumberFormat="1" applyFont="1" applyBorder="1" applyProtection="1">
      <protection locked="0"/>
    </xf>
    <xf numFmtId="0" fontId="1" fillId="0" borderId="4" xfId="0" applyFont="1" applyBorder="1" applyAlignment="1">
      <alignment vertical="center" wrapText="1"/>
    </xf>
    <xf numFmtId="0" fontId="1" fillId="0" borderId="0" xfId="0" applyFont="1" applyBorder="1" applyProtection="1">
      <protection locked="0"/>
    </xf>
    <xf numFmtId="0" fontId="26" fillId="0" borderId="0" xfId="0" applyFont="1" applyBorder="1" applyProtection="1">
      <protection locked="0"/>
    </xf>
    <xf numFmtId="0" fontId="0" fillId="0" borderId="0" xfId="0" applyFont="1" applyAlignment="1"/>
    <xf numFmtId="0" fontId="3" fillId="0" borderId="0" xfId="0" applyFont="1" applyBorder="1"/>
    <xf numFmtId="0" fontId="2" fillId="0" borderId="0" xfId="0" applyFont="1" applyFill="1" applyBorder="1" applyAlignment="1" applyProtection="1">
      <alignment vertical="top" wrapText="1"/>
    </xf>
    <xf numFmtId="0" fontId="24" fillId="0" borderId="4" xfId="0" applyFont="1" applyBorder="1" applyAlignment="1">
      <alignment horizontal="center" vertical="center" wrapText="1"/>
    </xf>
    <xf numFmtId="0" fontId="0" fillId="0" borderId="4" xfId="0" applyBorder="1" applyAlignment="1" applyProtection="1">
      <protection locked="0"/>
    </xf>
    <xf numFmtId="0" fontId="0" fillId="0" borderId="0" xfId="0" applyAlignment="1">
      <alignment wrapText="1"/>
    </xf>
    <xf numFmtId="0" fontId="0" fillId="0" borderId="0" xfId="0" applyAlignment="1">
      <alignment horizontal="center" wrapText="1"/>
    </xf>
    <xf numFmtId="0" fontId="1" fillId="0" borderId="4" xfId="0" applyFont="1" applyFill="1" applyBorder="1" applyAlignment="1">
      <alignment horizontal="center" vertical="center" wrapText="1"/>
    </xf>
    <xf numFmtId="0" fontId="2" fillId="0" borderId="0" xfId="0" applyFont="1" applyBorder="1" applyAlignment="1" applyProtection="1">
      <alignment horizontal="left" vertical="center" wrapText="1"/>
    </xf>
    <xf numFmtId="0" fontId="0" fillId="0" borderId="0" xfId="0" applyAlignment="1" applyProtection="1">
      <alignment vertical="center"/>
    </xf>
    <xf numFmtId="0" fontId="0" fillId="0" borderId="0" xfId="0" applyAlignment="1">
      <alignment vertical="center"/>
    </xf>
    <xf numFmtId="0" fontId="2" fillId="0" borderId="0" xfId="0" applyFont="1" applyBorder="1" applyAlignment="1" applyProtection="1">
      <alignment horizontal="left" wrapText="1"/>
    </xf>
    <xf numFmtId="0" fontId="0" fillId="0" borderId="4" xfId="0" applyFont="1" applyBorder="1" applyAlignment="1">
      <alignment horizontal="left" wrapText="1"/>
    </xf>
    <xf numFmtId="0" fontId="0" fillId="0" borderId="4" xfId="0" applyBorder="1" applyAlignment="1">
      <alignment wrapText="1"/>
    </xf>
    <xf numFmtId="0" fontId="9" fillId="0" borderId="6" xfId="0" applyFont="1" applyFill="1" applyBorder="1" applyAlignment="1">
      <alignment wrapText="1"/>
    </xf>
    <xf numFmtId="0" fontId="9" fillId="0" borderId="7" xfId="0" applyFont="1" applyFill="1" applyBorder="1" applyAlignment="1">
      <alignment wrapText="1"/>
    </xf>
    <xf numFmtId="0" fontId="0" fillId="0" borderId="8" xfId="0" applyBorder="1" applyAlignment="1">
      <alignment horizontal="center"/>
    </xf>
    <xf numFmtId="0" fontId="9" fillId="0" borderId="6" xfId="0" applyFont="1" applyBorder="1" applyAlignment="1">
      <alignment wrapText="1"/>
    </xf>
    <xf numFmtId="0" fontId="0" fillId="0" borderId="9" xfId="0" applyBorder="1" applyAlignment="1">
      <alignment horizontal="center"/>
    </xf>
    <xf numFmtId="0" fontId="9" fillId="0" borderId="7" xfId="0" applyFont="1" applyBorder="1" applyAlignment="1">
      <alignment wrapText="1"/>
    </xf>
    <xf numFmtId="0" fontId="27" fillId="0" borderId="0" xfId="0" applyFont="1" applyFill="1" applyBorder="1" applyAlignment="1">
      <alignment horizontal="left" wrapText="1"/>
    </xf>
    <xf numFmtId="0" fontId="0" fillId="4" borderId="0" xfId="0" applyFill="1" applyAlignment="1">
      <alignment wrapText="1"/>
    </xf>
    <xf numFmtId="0" fontId="0" fillId="4" borderId="0" xfId="0" applyFill="1"/>
    <xf numFmtId="0" fontId="0" fillId="0" borderId="0" xfId="0" applyAlignment="1">
      <alignment vertical="center" wrapText="1"/>
    </xf>
    <xf numFmtId="0" fontId="25" fillId="0" borderId="4" xfId="0" applyFont="1" applyFill="1" applyBorder="1" applyAlignment="1">
      <alignment vertical="center"/>
    </xf>
    <xf numFmtId="0" fontId="25" fillId="0" borderId="4" xfId="0" applyFont="1" applyFill="1" applyBorder="1" applyAlignment="1">
      <alignment vertical="center" wrapText="1"/>
    </xf>
    <xf numFmtId="0" fontId="28" fillId="0" borderId="0" xfId="0" applyFont="1" applyAlignment="1">
      <alignment vertical="center" wrapText="1"/>
    </xf>
    <xf numFmtId="0" fontId="28" fillId="0" borderId="0" xfId="0" applyFont="1" applyAlignment="1">
      <alignment wrapText="1"/>
    </xf>
    <xf numFmtId="0" fontId="5" fillId="2" borderId="0" xfId="0" applyFont="1" applyFill="1" applyBorder="1" applyAlignment="1" applyProtection="1">
      <alignment horizontal="left" wrapText="1"/>
    </xf>
    <xf numFmtId="0" fontId="0" fillId="0" borderId="0" xfId="0" applyFont="1" applyBorder="1" applyAlignment="1" applyProtection="1">
      <alignment horizontal="left" indent="1"/>
    </xf>
    <xf numFmtId="0" fontId="0" fillId="0" borderId="4" xfId="0" applyBorder="1" applyAlignment="1">
      <alignment horizontal="left" wrapText="1"/>
    </xf>
    <xf numFmtId="3" fontId="29" fillId="0" borderId="4" xfId="0" applyNumberFormat="1" applyFont="1" applyBorder="1" applyAlignment="1">
      <alignment horizontal="center" wrapText="1"/>
    </xf>
    <xf numFmtId="3" fontId="0" fillId="0" borderId="4" xfId="0" applyNumberFormat="1" applyBorder="1" applyAlignment="1">
      <alignment horizontal="center" wrapText="1"/>
    </xf>
    <xf numFmtId="3" fontId="0" fillId="0" borderId="4" xfId="0" applyNumberFormat="1" applyBorder="1" applyAlignment="1" applyProtection="1">
      <alignment horizontal="center"/>
      <protection locked="0"/>
    </xf>
    <xf numFmtId="9" fontId="0" fillId="2" borderId="4" xfId="0" applyNumberFormat="1" applyFill="1" applyBorder="1" applyAlignment="1" applyProtection="1">
      <alignment horizontal="center"/>
      <protection locked="0"/>
    </xf>
    <xf numFmtId="0" fontId="0" fillId="0" borderId="4" xfId="0" applyFont="1" applyBorder="1" applyAlignment="1">
      <alignment horizontal="left"/>
    </xf>
    <xf numFmtId="0" fontId="0" fillId="0" borderId="0" xfId="0" applyBorder="1" applyAlignment="1" applyProtection="1">
      <alignment horizontal="left"/>
      <protection locked="0"/>
    </xf>
    <xf numFmtId="0" fontId="1" fillId="3" borderId="4" xfId="0" applyNumberFormat="1" applyFont="1" applyFill="1" applyBorder="1" applyAlignment="1" applyProtection="1">
      <alignment horizontal="right" vertical="center" shrinkToFit="1"/>
      <protection locked="0"/>
    </xf>
    <xf numFmtId="9" fontId="1" fillId="0" borderId="0" xfId="0" applyNumberFormat="1" applyFont="1" applyFill="1" applyBorder="1" applyAlignment="1" applyProtection="1">
      <alignment horizontal="right" vertical="center"/>
    </xf>
    <xf numFmtId="0" fontId="0" fillId="0" borderId="4" xfId="0" applyFont="1" applyBorder="1" applyAlignment="1" applyProtection="1">
      <alignment horizontal="center" wrapText="1"/>
    </xf>
    <xf numFmtId="0" fontId="0" fillId="0" borderId="0" xfId="0" applyAlignment="1"/>
    <xf numFmtId="0" fontId="1" fillId="0" borderId="0" xfId="2" applyFont="1" applyFill="1" applyProtection="1"/>
    <xf numFmtId="0" fontId="0" fillId="0" borderId="0" xfId="2" applyFont="1" applyFill="1" applyProtection="1"/>
    <xf numFmtId="0" fontId="48" fillId="0" borderId="0" xfId="2"/>
    <xf numFmtId="3" fontId="0" fillId="0" borderId="0" xfId="2" applyNumberFormat="1" applyFont="1" applyFill="1" applyAlignment="1" applyProtection="1">
      <alignment horizontal="center"/>
    </xf>
    <xf numFmtId="0" fontId="0" fillId="0" borderId="0" xfId="0" applyFont="1" applyFill="1"/>
    <xf numFmtId="0" fontId="1" fillId="0" borderId="0" xfId="2" applyFont="1" applyProtection="1"/>
    <xf numFmtId="0" fontId="48" fillId="0" borderId="0" xfId="2" applyProtection="1"/>
    <xf numFmtId="3" fontId="48" fillId="0" borderId="0" xfId="2" applyNumberFormat="1" applyAlignment="1" applyProtection="1">
      <alignment horizontal="center"/>
    </xf>
    <xf numFmtId="0" fontId="9" fillId="0" borderId="4" xfId="2" applyFont="1" applyBorder="1" applyAlignment="1" applyProtection="1">
      <alignment horizontal="center"/>
    </xf>
    <xf numFmtId="0" fontId="0" fillId="0" borderId="0" xfId="2" applyFont="1" applyBorder="1" applyAlignment="1" applyProtection="1">
      <alignment horizontal="center" vertical="center"/>
    </xf>
    <xf numFmtId="0" fontId="0" fillId="0" borderId="4" xfId="2" applyFont="1" applyBorder="1" applyAlignment="1" applyProtection="1">
      <alignment horizontal="center" vertical="center" wrapText="1"/>
    </xf>
    <xf numFmtId="0" fontId="0" fillId="0" borderId="4" xfId="2" applyFont="1" applyBorder="1" applyAlignment="1" applyProtection="1">
      <alignment horizontal="left"/>
    </xf>
    <xf numFmtId="3" fontId="1" fillId="3" borderId="4" xfId="2" applyNumberFormat="1" applyFont="1" applyFill="1" applyBorder="1" applyAlignment="1" applyProtection="1">
      <alignment horizontal="center" vertical="center" shrinkToFit="1"/>
      <protection locked="0"/>
    </xf>
    <xf numFmtId="3" fontId="1" fillId="2" borderId="4" xfId="2" applyNumberFormat="1" applyFont="1" applyFill="1" applyBorder="1" applyAlignment="1" applyProtection="1">
      <alignment horizontal="center" vertical="center" shrinkToFit="1"/>
    </xf>
    <xf numFmtId="0" fontId="0" fillId="0" borderId="4" xfId="2" applyFont="1" applyBorder="1" applyAlignment="1" applyProtection="1">
      <alignment horizontal="left" wrapText="1"/>
    </xf>
    <xf numFmtId="0" fontId="2" fillId="2" borderId="0" xfId="0" applyFont="1" applyFill="1" applyBorder="1" applyAlignment="1">
      <alignment horizontal="left" vertical="top" wrapText="1"/>
    </xf>
    <xf numFmtId="0" fontId="1" fillId="0" borderId="4" xfId="2" applyFont="1" applyBorder="1" applyAlignment="1" applyProtection="1">
      <alignment horizontal="left"/>
    </xf>
    <xf numFmtId="0" fontId="0" fillId="4" borderId="0" xfId="2" applyFont="1" applyFill="1" applyBorder="1" applyAlignment="1" applyProtection="1">
      <alignment horizontal="left"/>
    </xf>
    <xf numFmtId="3" fontId="1" fillId="4" borderId="0" xfId="2" applyNumberFormat="1" applyFont="1" applyFill="1" applyBorder="1" applyAlignment="1" applyProtection="1">
      <alignment horizontal="center" vertical="center" shrinkToFit="1"/>
    </xf>
    <xf numFmtId="3" fontId="48" fillId="0" borderId="0" xfId="2" applyNumberFormat="1" applyBorder="1" applyAlignment="1" applyProtection="1">
      <alignment horizontal="center"/>
    </xf>
    <xf numFmtId="3" fontId="1" fillId="3" borderId="4" xfId="2" applyNumberFormat="1" applyFont="1" applyFill="1" applyBorder="1" applyAlignment="1" applyProtection="1">
      <alignment horizontal="center" vertical="center" shrinkToFit="1"/>
    </xf>
    <xf numFmtId="0" fontId="0" fillId="0" borderId="0" xfId="2" applyFont="1" applyFill="1" applyBorder="1" applyAlignment="1" applyProtection="1">
      <alignment horizontal="left" vertical="center" wrapText="1"/>
    </xf>
    <xf numFmtId="3" fontId="9" fillId="0" borderId="4" xfId="2" applyNumberFormat="1" applyFont="1" applyBorder="1" applyAlignment="1" applyProtection="1">
      <alignment horizontal="center"/>
    </xf>
    <xf numFmtId="0" fontId="48" fillId="0" borderId="4" xfId="2" applyBorder="1" applyAlignment="1" applyProtection="1">
      <alignment horizontal="center" vertical="center"/>
    </xf>
    <xf numFmtId="3" fontId="48" fillId="2" borderId="4" xfId="2" applyNumberFormat="1" applyFill="1" applyBorder="1" applyAlignment="1" applyProtection="1">
      <alignment horizontal="center" vertical="center"/>
    </xf>
    <xf numFmtId="0" fontId="23" fillId="2" borderId="0" xfId="0" applyFont="1" applyFill="1" applyBorder="1" applyAlignment="1">
      <alignment horizontal="left" vertical="top" wrapText="1"/>
    </xf>
    <xf numFmtId="0" fontId="0" fillId="0" borderId="0" xfId="2" applyFont="1" applyBorder="1" applyAlignment="1" applyProtection="1">
      <alignment horizontal="left" wrapText="1"/>
    </xf>
    <xf numFmtId="0" fontId="0" fillId="0" borderId="0" xfId="2" applyFont="1" applyBorder="1" applyAlignment="1" applyProtection="1">
      <alignment horizontal="center" vertical="center" wrapText="1"/>
    </xf>
    <xf numFmtId="0" fontId="48" fillId="0" borderId="0" xfId="2" applyBorder="1" applyAlignment="1" applyProtection="1">
      <alignment horizontal="center" vertical="center"/>
    </xf>
    <xf numFmtId="3" fontId="48" fillId="4" borderId="0" xfId="2" applyNumberFormat="1" applyFill="1" applyBorder="1" applyAlignment="1" applyProtection="1">
      <alignment horizontal="center" vertical="center"/>
    </xf>
    <xf numFmtId="0" fontId="0" fillId="0" borderId="0" xfId="2" applyFont="1" applyProtection="1"/>
    <xf numFmtId="0" fontId="0" fillId="0" borderId="0" xfId="0" applyBorder="1" applyAlignment="1">
      <alignment horizontal="left" wrapText="1"/>
    </xf>
    <xf numFmtId="0" fontId="0" fillId="4" borderId="0" xfId="0" applyFill="1" applyBorder="1" applyAlignment="1">
      <alignment horizontal="left" wrapText="1"/>
    </xf>
    <xf numFmtId="0" fontId="1" fillId="0" borderId="4" xfId="0" applyFont="1" applyBorder="1" applyAlignment="1">
      <alignment horizontal="center" vertical="center" wrapText="1"/>
    </xf>
    <xf numFmtId="0" fontId="1" fillId="0" borderId="4" xfId="2" applyFont="1" applyBorder="1" applyAlignment="1" applyProtection="1">
      <alignment horizontal="center" vertical="center" wrapText="1"/>
    </xf>
    <xf numFmtId="0" fontId="9" fillId="0" borderId="4" xfId="0" applyFont="1" applyBorder="1" applyAlignment="1">
      <alignment horizontal="right" wrapText="1"/>
    </xf>
    <xf numFmtId="0" fontId="0" fillId="0" borderId="0" xfId="0" applyAlignment="1">
      <alignment horizontal="left" wrapText="1"/>
    </xf>
    <xf numFmtId="0" fontId="48" fillId="0" borderId="0" xfId="2" applyBorder="1" applyProtection="1"/>
    <xf numFmtId="0" fontId="0" fillId="0" borderId="0" xfId="2" applyFont="1" applyBorder="1" applyAlignment="1" applyProtection="1">
      <alignment wrapText="1"/>
    </xf>
    <xf numFmtId="3" fontId="0" fillId="0" borderId="0" xfId="0" applyNumberFormat="1"/>
    <xf numFmtId="0" fontId="1" fillId="0" borderId="0" xfId="0" applyFont="1" applyBorder="1" applyAlignment="1">
      <alignment horizontal="center"/>
    </xf>
    <xf numFmtId="0" fontId="5" fillId="2" borderId="0" xfId="0" applyFont="1" applyFill="1" applyBorder="1" applyAlignment="1" applyProtection="1">
      <alignment horizontal="left" vertical="top" wrapText="1" indent="1"/>
    </xf>
    <xf numFmtId="0" fontId="0" fillId="0" borderId="0" xfId="0" applyFont="1"/>
    <xf numFmtId="3" fontId="1" fillId="0" borderId="4" xfId="0" applyNumberFormat="1" applyFont="1" applyFill="1" applyBorder="1" applyAlignment="1" applyProtection="1">
      <alignment horizontal="center" vertical="center" shrinkToFit="1"/>
      <protection locked="0"/>
    </xf>
    <xf numFmtId="3" fontId="1" fillId="3" borderId="1" xfId="0" applyNumberFormat="1" applyFont="1" applyFill="1" applyBorder="1" applyAlignment="1" applyProtection="1">
      <alignment horizontal="center" vertical="center" shrinkToFit="1"/>
      <protection locked="0"/>
    </xf>
    <xf numFmtId="3" fontId="1" fillId="0" borderId="0" xfId="0" applyNumberFormat="1" applyFont="1" applyFill="1" applyAlignment="1">
      <alignment horizontal="center" vertical="center"/>
    </xf>
    <xf numFmtId="0" fontId="0"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vertical="center" wrapText="1"/>
    </xf>
    <xf numFmtId="0" fontId="0" fillId="0" borderId="0" xfId="0" applyBorder="1" applyAlignment="1">
      <alignment vertical="center" wrapText="1"/>
    </xf>
    <xf numFmtId="3" fontId="0" fillId="0" borderId="0" xfId="0" applyNumberFormat="1" applyAlignment="1">
      <alignment horizontal="center"/>
    </xf>
    <xf numFmtId="0" fontId="0" fillId="0" borderId="10" xfId="0" applyBorder="1"/>
    <xf numFmtId="0" fontId="0" fillId="0" borderId="11" xfId="0" applyBorder="1"/>
    <xf numFmtId="3" fontId="0" fillId="0" borderId="12" xfId="0" applyNumberFormat="1" applyBorder="1" applyAlignment="1">
      <alignment horizontal="center"/>
    </xf>
    <xf numFmtId="0" fontId="0" fillId="0" borderId="0" xfId="0" applyFont="1" applyBorder="1" applyAlignment="1">
      <alignment wrapText="1"/>
    </xf>
    <xf numFmtId="0" fontId="1" fillId="0" borderId="0" xfId="0" applyFont="1" applyBorder="1" applyAlignment="1" applyProtection="1">
      <alignment vertical="top" wrapText="1"/>
    </xf>
    <xf numFmtId="0" fontId="5" fillId="4" borderId="0" xfId="0" applyFont="1" applyFill="1" applyBorder="1" applyAlignment="1" applyProtection="1">
      <alignment horizontal="left" vertical="top" wrapText="1" indent="1"/>
    </xf>
    <xf numFmtId="3" fontId="36" fillId="3" borderId="4" xfId="0" applyNumberFormat="1" applyFont="1" applyFill="1" applyBorder="1" applyAlignment="1" applyProtection="1">
      <alignment horizontal="center" vertical="center" shrinkToFit="1"/>
      <protection locked="0"/>
    </xf>
    <xf numFmtId="0" fontId="31" fillId="0" borderId="0" xfId="0" applyFont="1"/>
    <xf numFmtId="0" fontId="31" fillId="0" borderId="0" xfId="0" applyFont="1" applyBorder="1"/>
    <xf numFmtId="3" fontId="31" fillId="0" borderId="0" xfId="0" applyNumberFormat="1" applyFont="1" applyBorder="1" applyAlignment="1">
      <alignment horizontal="center"/>
    </xf>
    <xf numFmtId="3" fontId="31" fillId="0" borderId="0" xfId="0" applyNumberFormat="1" applyFont="1" applyAlignment="1">
      <alignment horizontal="center"/>
    </xf>
    <xf numFmtId="0" fontId="36" fillId="0" borderId="0" xfId="0" applyFont="1"/>
    <xf numFmtId="0" fontId="1" fillId="0" borderId="0" xfId="0" applyFont="1" applyBorder="1" applyAlignment="1">
      <alignment horizontal="left" indent="1"/>
    </xf>
    <xf numFmtId="0" fontId="5" fillId="0" borderId="0" xfId="0" applyFont="1" applyBorder="1" applyAlignment="1" applyProtection="1">
      <alignment horizontal="left" vertical="top" wrapText="1" indent="1"/>
    </xf>
    <xf numFmtId="3" fontId="5" fillId="0" borderId="0" xfId="0" applyNumberFormat="1" applyFont="1" applyBorder="1" applyAlignment="1" applyProtection="1">
      <alignment horizontal="center" vertical="top" wrapText="1"/>
    </xf>
    <xf numFmtId="3" fontId="0" fillId="0" borderId="0" xfId="0" applyNumberFormat="1" applyBorder="1" applyAlignment="1">
      <alignment horizontal="center"/>
    </xf>
    <xf numFmtId="0" fontId="5" fillId="4" borderId="0" xfId="0" applyFont="1" applyFill="1" applyAlignment="1">
      <alignment wrapText="1"/>
    </xf>
    <xf numFmtId="0" fontId="5" fillId="0" borderId="0" xfId="0" applyFont="1" applyFill="1" applyBorder="1" applyAlignment="1">
      <alignment wrapText="1"/>
    </xf>
    <xf numFmtId="0" fontId="1" fillId="0" borderId="0" xfId="0" applyFont="1" applyBorder="1" applyAlignment="1"/>
    <xf numFmtId="0" fontId="1" fillId="0" borderId="0" xfId="0" applyFont="1" applyBorder="1" applyAlignment="1">
      <alignment horizontal="left" wrapText="1"/>
    </xf>
    <xf numFmtId="3" fontId="1" fillId="0" borderId="0" xfId="0" applyNumberFormat="1" applyFont="1" applyBorder="1" applyAlignment="1">
      <alignment horizontal="left" wrapText="1"/>
    </xf>
    <xf numFmtId="3" fontId="0" fillId="0" borderId="4" xfId="0" applyNumberFormat="1" applyFont="1" applyBorder="1" applyAlignment="1">
      <alignment horizontal="left" wrapText="1"/>
    </xf>
    <xf numFmtId="1" fontId="0" fillId="2" borderId="4" xfId="0" applyNumberFormat="1" applyFont="1" applyFill="1" applyBorder="1" applyAlignment="1" applyProtection="1">
      <alignment horizontal="center"/>
      <protection locked="0"/>
    </xf>
    <xf numFmtId="3" fontId="1" fillId="0" borderId="0" xfId="0" applyNumberFormat="1" applyFont="1" applyBorder="1" applyAlignment="1"/>
    <xf numFmtId="3" fontId="0" fillId="0" borderId="0" xfId="0" applyNumberFormat="1" applyBorder="1" applyAlignment="1">
      <alignment vertical="center" wrapText="1"/>
    </xf>
    <xf numFmtId="0" fontId="0" fillId="0" borderId="0" xfId="0" applyFont="1" applyBorder="1" applyProtection="1">
      <protection locked="0"/>
    </xf>
    <xf numFmtId="3" fontId="0" fillId="0" borderId="0" xfId="0" applyNumberFormat="1" applyFont="1" applyBorder="1" applyProtection="1">
      <protection locked="0"/>
    </xf>
    <xf numFmtId="0" fontId="1" fillId="0" borderId="0" xfId="0" applyFont="1" applyBorder="1" applyAlignment="1">
      <alignment vertical="top" wrapText="1"/>
    </xf>
    <xf numFmtId="3" fontId="0" fillId="0" borderId="0" xfId="0" applyNumberFormat="1" applyBorder="1" applyAlignment="1" applyProtection="1">
      <alignment horizontal="left" vertical="center"/>
      <protection locked="0"/>
    </xf>
    <xf numFmtId="3" fontId="0" fillId="0" borderId="0" xfId="0" applyNumberFormat="1" applyFont="1"/>
    <xf numFmtId="0" fontId="1" fillId="0" borderId="0" xfId="0" applyFont="1" applyBorder="1" applyAlignment="1">
      <alignment horizontal="left"/>
    </xf>
    <xf numFmtId="3" fontId="0" fillId="0" borderId="0" xfId="0" applyNumberFormat="1" applyFont="1" applyBorder="1" applyAlignment="1" applyProtection="1">
      <alignment horizontal="left"/>
      <protection locked="0"/>
    </xf>
    <xf numFmtId="0" fontId="25" fillId="0" borderId="0" xfId="0" applyFont="1" applyBorder="1" applyAlignment="1">
      <alignment horizontal="left"/>
    </xf>
    <xf numFmtId="3" fontId="0" fillId="0" borderId="0" xfId="0" applyNumberFormat="1" applyBorder="1" applyAlignment="1" applyProtection="1">
      <alignment horizontal="left"/>
      <protection locked="0"/>
    </xf>
    <xf numFmtId="3" fontId="0" fillId="0" borderId="0" xfId="0" applyNumberFormat="1" applyFont="1" applyBorder="1" applyAlignment="1" applyProtection="1">
      <alignment horizontal="left" vertical="center"/>
      <protection locked="0"/>
    </xf>
    <xf numFmtId="0" fontId="0" fillId="0" borderId="0" xfId="0" applyFont="1" applyAlignment="1">
      <alignment horizontal="right"/>
    </xf>
    <xf numFmtId="0" fontId="37" fillId="0" borderId="0" xfId="0" applyFont="1" applyAlignment="1">
      <alignment horizontal="center"/>
    </xf>
    <xf numFmtId="0" fontId="6" fillId="0" borderId="0" xfId="0" applyFont="1" applyBorder="1" applyAlignment="1" applyProtection="1">
      <alignment horizontal="left"/>
    </xf>
    <xf numFmtId="0" fontId="1" fillId="0" borderId="0" xfId="0" applyFont="1" applyBorder="1" applyAlignment="1" applyProtection="1">
      <alignment horizontal="right"/>
    </xf>
    <xf numFmtId="0" fontId="38" fillId="0" borderId="0" xfId="0" applyFont="1" applyBorder="1" applyAlignment="1">
      <alignment horizontal="right"/>
    </xf>
    <xf numFmtId="0" fontId="39" fillId="0" borderId="0" xfId="0" applyFont="1" applyBorder="1" applyAlignment="1"/>
    <xf numFmtId="0" fontId="40" fillId="0" borderId="0" xfId="0" applyFont="1" applyFill="1" applyBorder="1" applyAlignment="1">
      <alignment horizontal="right"/>
    </xf>
    <xf numFmtId="0" fontId="0" fillId="0" borderId="4" xfId="0" applyFont="1" applyFill="1" applyBorder="1" applyAlignment="1" applyProtection="1">
      <alignment horizontal="center"/>
      <protection locked="0"/>
    </xf>
    <xf numFmtId="0" fontId="34" fillId="0" borderId="0" xfId="0" applyFont="1" applyBorder="1" applyAlignment="1" applyProtection="1">
      <alignment horizontal="left" wrapText="1"/>
    </xf>
    <xf numFmtId="0" fontId="0" fillId="0" borderId="0" xfId="0" applyFont="1" applyBorder="1" applyAlignment="1"/>
    <xf numFmtId="0" fontId="0" fillId="0" borderId="0" xfId="0" applyFont="1" applyAlignment="1">
      <alignment horizontal="center"/>
    </xf>
    <xf numFmtId="0" fontId="0" fillId="0" borderId="0" xfId="0" applyAlignment="1">
      <alignment horizontal="left"/>
    </xf>
    <xf numFmtId="1" fontId="3" fillId="0" borderId="0" xfId="0" applyNumberFormat="1" applyFont="1" applyFill="1" applyBorder="1" applyAlignment="1">
      <alignment horizontal="right" vertical="center"/>
    </xf>
    <xf numFmtId="0" fontId="0" fillId="0" borderId="0" xfId="0" applyAlignment="1">
      <alignment horizontal="right"/>
    </xf>
    <xf numFmtId="0" fontId="3" fillId="0" borderId="0" xfId="0" applyFont="1" applyFill="1" applyBorder="1" applyAlignment="1"/>
    <xf numFmtId="0" fontId="0" fillId="0" borderId="0" xfId="0" applyFont="1" applyFill="1" applyBorder="1" applyAlignment="1"/>
    <xf numFmtId="0" fontId="41" fillId="0" borderId="0" xfId="0" applyFont="1"/>
    <xf numFmtId="164" fontId="0" fillId="0" borderId="4" xfId="0" applyNumberFormat="1" applyFont="1" applyFill="1" applyBorder="1" applyAlignment="1" applyProtection="1">
      <alignment horizontal="center"/>
      <protection locked="0"/>
    </xf>
    <xf numFmtId="0" fontId="42" fillId="0" borderId="0" xfId="0" applyFont="1" applyBorder="1" applyAlignment="1">
      <alignment horizontal="right"/>
    </xf>
    <xf numFmtId="0" fontId="40" fillId="0" borderId="0" xfId="0" applyFont="1" applyAlignment="1">
      <alignment horizontal="right"/>
    </xf>
    <xf numFmtId="0" fontId="40" fillId="0" borderId="0" xfId="0" applyFont="1" applyFill="1" applyAlignment="1">
      <alignment horizontal="right"/>
    </xf>
    <xf numFmtId="0" fontId="2" fillId="0" borderId="0" xfId="0" applyFont="1" applyFill="1" applyAlignment="1">
      <alignment horizontal="right"/>
    </xf>
    <xf numFmtId="0" fontId="2" fillId="0" borderId="0" xfId="0" applyFont="1"/>
    <xf numFmtId="0" fontId="3" fillId="0" borderId="0" xfId="0" applyFont="1" applyFill="1" applyBorder="1" applyAlignment="1">
      <alignment horizontal="right"/>
    </xf>
    <xf numFmtId="0" fontId="0" fillId="3" borderId="4" xfId="0" applyFont="1" applyFill="1" applyBorder="1" applyAlignment="1" applyProtection="1">
      <alignment horizontal="center"/>
      <protection locked="0"/>
    </xf>
    <xf numFmtId="9" fontId="0" fillId="3" borderId="4" xfId="0" applyNumberFormat="1" applyFont="1" applyFill="1" applyBorder="1" applyAlignment="1" applyProtection="1">
      <alignment horizontal="center"/>
      <protection locked="0"/>
    </xf>
    <xf numFmtId="0" fontId="43" fillId="0" borderId="0" xfId="0" applyFont="1" applyAlignment="1">
      <alignment horizontal="center"/>
    </xf>
    <xf numFmtId="0" fontId="43" fillId="0" borderId="0" xfId="0" applyFont="1" applyFill="1" applyAlignment="1">
      <alignment horizontal="center"/>
    </xf>
    <xf numFmtId="0" fontId="0" fillId="0" borderId="0" xfId="0" applyFont="1" applyFill="1" applyBorder="1" applyAlignment="1">
      <alignment horizontal="left"/>
    </xf>
    <xf numFmtId="0" fontId="5" fillId="0" borderId="0" xfId="0" applyFont="1" applyFill="1" applyBorder="1" applyAlignment="1">
      <alignment horizontal="left" wrapText="1"/>
    </xf>
    <xf numFmtId="0" fontId="9" fillId="0" borderId="0" xfId="0" applyFont="1" applyAlignment="1">
      <alignment horizontal="left"/>
    </xf>
    <xf numFmtId="0" fontId="44" fillId="0" borderId="0" xfId="0" applyFont="1" applyBorder="1" applyAlignment="1">
      <alignment horizontal="justify" vertical="center"/>
    </xf>
    <xf numFmtId="0" fontId="2" fillId="0" borderId="0" xfId="0" applyFont="1" applyAlignment="1">
      <alignment horizontal="right"/>
    </xf>
    <xf numFmtId="0" fontId="0" fillId="0" borderId="0" xfId="0" applyFont="1" applyAlignment="1">
      <alignment horizontal="left"/>
    </xf>
    <xf numFmtId="0" fontId="45" fillId="0" borderId="0" xfId="0" applyFont="1" applyFill="1" applyAlignment="1">
      <alignment horizontal="right"/>
    </xf>
    <xf numFmtId="0" fontId="45" fillId="0" borderId="0" xfId="0" applyFont="1" applyAlignment="1">
      <alignment horizontal="right"/>
    </xf>
    <xf numFmtId="10" fontId="40" fillId="0" borderId="0" xfId="0" applyNumberFormat="1" applyFont="1" applyAlignment="1">
      <alignment horizontal="right"/>
    </xf>
    <xf numFmtId="0" fontId="47" fillId="0" borderId="0" xfId="0" applyFont="1" applyBorder="1" applyAlignment="1">
      <alignment horizontal="right"/>
    </xf>
    <xf numFmtId="0" fontId="45" fillId="0" borderId="0" xfId="0" applyFont="1" applyFill="1" applyBorder="1" applyAlignment="1">
      <alignment horizontal="right"/>
    </xf>
    <xf numFmtId="1" fontId="0" fillId="0" borderId="4" xfId="0" applyNumberFormat="1" applyFont="1" applyFill="1" applyBorder="1" applyAlignment="1" applyProtection="1">
      <alignment horizontal="center"/>
      <protection locked="0"/>
    </xf>
    <xf numFmtId="0" fontId="40" fillId="0" borderId="0" xfId="0" applyFont="1" applyBorder="1" applyAlignment="1">
      <alignment horizontal="right"/>
    </xf>
    <xf numFmtId="0" fontId="0" fillId="0" borderId="0" xfId="0" applyNumberFormat="1" applyAlignment="1" applyProtection="1">
      <alignment vertical="top" wrapText="1"/>
      <protection locked="0"/>
    </xf>
    <xf numFmtId="0" fontId="0" fillId="0" borderId="0" xfId="0" applyNumberFormat="1" applyAlignment="1" applyProtection="1">
      <alignment wrapText="1"/>
      <protection locked="0"/>
    </xf>
    <xf numFmtId="4" fontId="0" fillId="0" borderId="4" xfId="0" applyNumberFormat="1" applyFont="1" applyBorder="1" applyAlignment="1">
      <alignment horizontal="center" vertical="center"/>
    </xf>
    <xf numFmtId="4" fontId="0" fillId="0" borderId="4" xfId="0" applyNumberFormat="1" applyFont="1" applyBorder="1" applyAlignment="1">
      <alignment horizontal="center"/>
    </xf>
    <xf numFmtId="4" fontId="0" fillId="0" borderId="4" xfId="0" applyNumberFormat="1" applyFont="1" applyBorder="1" applyAlignment="1" applyProtection="1">
      <alignment horizontal="center"/>
      <protection locked="0"/>
    </xf>
    <xf numFmtId="3" fontId="0" fillId="0" borderId="4" xfId="0" applyNumberFormat="1" applyFont="1" applyFill="1" applyBorder="1" applyAlignment="1" applyProtection="1">
      <alignment horizontal="center"/>
      <protection locked="0"/>
    </xf>
    <xf numFmtId="0" fontId="0" fillId="0" borderId="0" xfId="0" applyFont="1" applyBorder="1" applyAlignment="1">
      <alignment horizontal="center"/>
    </xf>
    <xf numFmtId="0" fontId="22" fillId="2" borderId="0" xfId="0" applyFont="1" applyFill="1" applyBorder="1" applyAlignment="1" applyProtection="1">
      <alignment vertical="top" wrapText="1"/>
    </xf>
    <xf numFmtId="0" fontId="0" fillId="0" borderId="4" xfId="0" applyFont="1" applyBorder="1" applyAlignment="1">
      <alignment horizontal="center" vertical="center"/>
    </xf>
    <xf numFmtId="0" fontId="1" fillId="0" borderId="0" xfId="0" applyFont="1" applyBorder="1" applyAlignment="1">
      <alignment vertical="center" wrapText="1"/>
    </xf>
    <xf numFmtId="165" fontId="1" fillId="3" borderId="4" xfId="0" applyNumberFormat="1" applyFont="1" applyFill="1" applyBorder="1" applyAlignment="1" applyProtection="1">
      <alignment horizontal="center"/>
      <protection locked="0"/>
    </xf>
    <xf numFmtId="165" fontId="1" fillId="3" borderId="4" xfId="0" applyNumberFormat="1" applyFont="1" applyFill="1" applyBorder="1" applyAlignment="1" applyProtection="1">
      <alignment horizontal="center" vertical="center" shrinkToFit="1"/>
      <protection locked="0"/>
    </xf>
    <xf numFmtId="165" fontId="0" fillId="0" borderId="0" xfId="0" applyNumberFormat="1" applyFont="1" applyBorder="1" applyAlignment="1" applyProtection="1">
      <alignment horizontal="center"/>
    </xf>
    <xf numFmtId="0" fontId="0" fillId="0" borderId="4" xfId="0" applyBorder="1" applyAlignment="1">
      <alignment horizontal="center" vertical="center" wrapText="1"/>
    </xf>
    <xf numFmtId="0" fontId="0" fillId="0" borderId="4" xfId="0" applyBorder="1" applyAlignment="1">
      <alignment horizontal="center" wrapText="1"/>
    </xf>
    <xf numFmtId="0" fontId="9" fillId="0" borderId="0" xfId="0" applyFont="1" applyFill="1" applyBorder="1" applyAlignment="1" applyProtection="1">
      <alignment horizontal="left" vertical="top" wrapText="1"/>
    </xf>
    <xf numFmtId="0" fontId="9" fillId="0" borderId="13" xfId="0" applyFont="1" applyFill="1" applyBorder="1" applyAlignment="1" applyProtection="1">
      <alignment horizontal="left" vertical="top" wrapText="1"/>
    </xf>
    <xf numFmtId="0" fontId="0" fillId="0" borderId="4" xfId="0" applyNumberFormat="1" applyBorder="1" applyAlignment="1" applyProtection="1">
      <alignment horizontal="left" vertical="top" wrapText="1"/>
      <protection locked="0"/>
    </xf>
    <xf numFmtId="0" fontId="0" fillId="0" borderId="4" xfId="0" applyBorder="1" applyAlignment="1" applyProtection="1">
      <alignment horizontal="left" vertical="top" wrapText="1"/>
    </xf>
    <xf numFmtId="0" fontId="0" fillId="0" borderId="4" xfId="0" applyNumberFormat="1" applyBorder="1" applyAlignment="1" applyProtection="1">
      <alignment horizontal="left" vertical="center" wrapText="1"/>
      <protection locked="0"/>
    </xf>
    <xf numFmtId="0" fontId="0" fillId="0" borderId="4" xfId="0" applyNumberFormat="1" applyBorder="1" applyAlignment="1" applyProtection="1">
      <alignment horizontal="center" vertical="center" wrapText="1"/>
      <protection locked="0"/>
    </xf>
    <xf numFmtId="0" fontId="0" fillId="0" borderId="4" xfId="0" applyBorder="1" applyAlignment="1" applyProtection="1">
      <alignment horizontal="center" vertical="center" wrapText="1"/>
    </xf>
    <xf numFmtId="3" fontId="0" fillId="0" borderId="4" xfId="0" applyNumberFormat="1" applyFont="1" applyBorder="1" applyAlignment="1">
      <alignment horizontal="center" vertical="center"/>
    </xf>
    <xf numFmtId="4" fontId="0" fillId="0" borderId="4" xfId="0" applyNumberFormat="1" applyFont="1" applyBorder="1" applyAlignment="1" applyProtection="1">
      <alignment horizontal="center" vertical="center"/>
      <protection locked="0"/>
    </xf>
    <xf numFmtId="3" fontId="0" fillId="0" borderId="4" xfId="0" applyNumberFormat="1" applyFont="1" applyBorder="1" applyAlignment="1" applyProtection="1">
      <alignment horizontal="center" vertical="center"/>
      <protection locked="0"/>
    </xf>
    <xf numFmtId="0" fontId="0" fillId="0" borderId="4" xfId="0" applyBorder="1" applyAlignment="1">
      <alignment vertical="center" wrapText="1"/>
    </xf>
    <xf numFmtId="0" fontId="0" fillId="0" borderId="0" xfId="0"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2" fontId="1" fillId="0" borderId="4" xfId="0" applyNumberFormat="1" applyFont="1" applyFill="1" applyBorder="1" applyAlignment="1" applyProtection="1">
      <alignment horizontal="center" vertical="center" shrinkToFit="1"/>
      <protection locked="0"/>
    </xf>
    <xf numFmtId="2" fontId="1" fillId="0" borderId="4" xfId="0" applyNumberFormat="1" applyFont="1" applyFill="1" applyBorder="1" applyAlignment="1" applyProtection="1">
      <alignment horizontal="center" vertical="center" wrapText="1" shrinkToFit="1"/>
      <protection locked="0"/>
    </xf>
    <xf numFmtId="0" fontId="0" fillId="0" borderId="4" xfId="0" applyBorder="1" applyAlignment="1">
      <alignment horizontal="center"/>
    </xf>
    <xf numFmtId="0" fontId="0" fillId="0" borderId="4" xfId="0" applyBorder="1" applyAlignment="1" applyProtection="1">
      <alignment horizontal="center"/>
      <protection locked="0"/>
    </xf>
    <xf numFmtId="0" fontId="0" fillId="0" borderId="4" xfId="2" applyFont="1" applyBorder="1" applyProtection="1"/>
    <xf numFmtId="0" fontId="52" fillId="0" borderId="0" xfId="0" applyFont="1"/>
    <xf numFmtId="0" fontId="5" fillId="0" borderId="14" xfId="0" applyFont="1" applyBorder="1"/>
    <xf numFmtId="0" fontId="30" fillId="0" borderId="14" xfId="0" applyFont="1" applyBorder="1" applyAlignment="1">
      <alignment horizontal="center"/>
    </xf>
    <xf numFmtId="0" fontId="33" fillId="0" borderId="14" xfId="0" applyFont="1" applyBorder="1" applyAlignment="1">
      <alignment horizontal="left"/>
    </xf>
    <xf numFmtId="0" fontId="33" fillId="0" borderId="14" xfId="0" applyFont="1" applyBorder="1" applyAlignment="1">
      <alignment horizontal="left" wrapText="1"/>
    </xf>
    <xf numFmtId="0" fontId="33" fillId="0" borderId="14" xfId="0" applyFont="1" applyBorder="1" applyAlignment="1">
      <alignment vertical="top" wrapText="1"/>
    </xf>
    <xf numFmtId="0" fontId="5" fillId="0" borderId="0" xfId="0" applyFont="1" applyBorder="1"/>
    <xf numFmtId="0" fontId="50" fillId="0" borderId="0" xfId="0" applyFont="1" applyBorder="1" applyAlignment="1">
      <alignment vertical="center" wrapText="1"/>
    </xf>
    <xf numFmtId="0" fontId="0" fillId="0" borderId="0" xfId="0" applyBorder="1" applyAlignment="1"/>
    <xf numFmtId="0" fontId="0" fillId="0" borderId="4" xfId="2" applyFont="1" applyBorder="1" applyAlignment="1" applyProtection="1">
      <alignment horizontal="left" vertical="center" wrapText="1"/>
    </xf>
    <xf numFmtId="0" fontId="33" fillId="0" borderId="0" xfId="0" applyFont="1" applyBorder="1" applyAlignment="1">
      <alignment vertical="top" wrapText="1"/>
    </xf>
    <xf numFmtId="0" fontId="5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Border="1" applyAlignment="1" applyProtection="1">
      <alignment horizontal="center"/>
    </xf>
    <xf numFmtId="0" fontId="0" fillId="0" borderId="14" xfId="0" applyFont="1" applyBorder="1" applyAlignment="1">
      <alignment horizontal="center"/>
    </xf>
    <xf numFmtId="3" fontId="0" fillId="0" borderId="15" xfId="0" applyNumberFormat="1" applyBorder="1" applyAlignment="1" applyProtection="1">
      <alignment horizontal="left" vertical="center"/>
      <protection locked="0"/>
    </xf>
    <xf numFmtId="3" fontId="0" fillId="0" borderId="4" xfId="0" applyNumberFormat="1" applyBorder="1" applyAlignment="1" applyProtection="1">
      <alignment horizontal="center" vertical="center"/>
      <protection locked="0"/>
    </xf>
    <xf numFmtId="3" fontId="0" fillId="0" borderId="4" xfId="0" applyNumberFormat="1" applyFont="1" applyBorder="1" applyAlignment="1">
      <alignment horizontal="center"/>
    </xf>
    <xf numFmtId="3" fontId="0" fillId="0" borderId="4" xfId="0" applyNumberFormat="1" applyFont="1" applyBorder="1" applyAlignment="1" applyProtection="1">
      <alignment horizontal="center" vertical="center" wrapText="1"/>
      <protection locked="0"/>
    </xf>
    <xf numFmtId="0" fontId="0" fillId="0" borderId="4" xfId="0" applyFont="1" applyBorder="1" applyAlignment="1" applyProtection="1">
      <alignment horizontal="center" vertical="center"/>
      <protection locked="0"/>
    </xf>
    <xf numFmtId="1" fontId="0" fillId="0" borderId="4" xfId="0" applyNumberFormat="1" applyFont="1" applyBorder="1" applyAlignment="1" applyProtection="1">
      <alignment horizontal="center" vertical="center" wrapText="1"/>
      <protection locked="0"/>
    </xf>
    <xf numFmtId="1" fontId="0" fillId="0" borderId="4" xfId="0" applyNumberFormat="1" applyFont="1" applyBorder="1" applyAlignment="1" applyProtection="1">
      <alignment horizontal="center" vertical="center"/>
      <protection locked="0"/>
    </xf>
    <xf numFmtId="49" fontId="0" fillId="0" borderId="4" xfId="0" applyNumberFormat="1" applyFont="1" applyBorder="1" applyAlignment="1" applyProtection="1">
      <alignment horizontal="center" vertical="center"/>
      <protection locked="0"/>
    </xf>
    <xf numFmtId="0" fontId="1" fillId="0" borderId="0" xfId="0" applyFont="1" applyBorder="1" applyAlignment="1" applyProtection="1">
      <alignment horizontal="right"/>
      <protection locked="0"/>
    </xf>
    <xf numFmtId="1" fontId="0" fillId="5" borderId="0" xfId="0" applyNumberFormat="1" applyFont="1" applyFill="1" applyBorder="1" applyAlignment="1" applyProtection="1">
      <alignment horizontal="center"/>
      <protection locked="0"/>
    </xf>
    <xf numFmtId="0" fontId="0" fillId="0" borderId="4" xfId="0" applyBorder="1" applyAlignment="1">
      <alignment horizontal="center" vertical="center"/>
    </xf>
    <xf numFmtId="166" fontId="0" fillId="0" borderId="4" xfId="0" applyNumberFormat="1" applyFont="1" applyBorder="1" applyAlignment="1" applyProtection="1">
      <alignment horizontal="center" vertical="center"/>
      <protection locked="0"/>
    </xf>
    <xf numFmtId="166" fontId="0" fillId="0" borderId="4" xfId="0" applyNumberFormat="1" applyFont="1" applyBorder="1" applyAlignment="1" applyProtection="1">
      <alignment horizontal="center" vertical="center" wrapText="1"/>
      <protection locked="0"/>
    </xf>
    <xf numFmtId="3" fontId="1" fillId="6" borderId="0" xfId="0" applyNumberFormat="1" applyFont="1" applyFill="1" applyBorder="1" applyAlignment="1" applyProtection="1">
      <alignment horizontal="center" vertical="center" shrinkToFit="1"/>
      <protection locked="0"/>
    </xf>
    <xf numFmtId="3" fontId="0" fillId="0" borderId="4" xfId="0" applyNumberFormat="1" applyBorder="1" applyAlignment="1" applyProtection="1">
      <alignment horizontal="center" vertical="center" wrapText="1"/>
      <protection locked="0"/>
    </xf>
    <xf numFmtId="3" fontId="29" fillId="0" borderId="4" xfId="0" applyNumberFormat="1" applyFont="1" applyBorder="1" applyAlignment="1">
      <alignment horizontal="center" vertical="center" wrapText="1"/>
    </xf>
    <xf numFmtId="3" fontId="0" fillId="0" borderId="4" xfId="0" applyNumberFormat="1" applyBorder="1" applyAlignment="1">
      <alignment horizontal="center" vertical="center" wrapText="1"/>
    </xf>
    <xf numFmtId="9" fontId="0" fillId="2" borderId="4" xfId="0" applyNumberFormat="1" applyFill="1" applyBorder="1" applyAlignment="1" applyProtection="1">
      <alignment horizontal="center" vertical="center"/>
      <protection locked="0"/>
    </xf>
    <xf numFmtId="4" fontId="1" fillId="0" borderId="4" xfId="0" applyNumberFormat="1" applyFont="1" applyFill="1" applyBorder="1" applyAlignment="1" applyProtection="1">
      <alignment horizontal="center" vertical="center" shrinkToFit="1"/>
      <protection locked="0"/>
    </xf>
    <xf numFmtId="49" fontId="0" fillId="0" borderId="4" xfId="0" applyNumberFormat="1" applyFont="1" applyBorder="1" applyAlignment="1">
      <alignment horizontal="center" vertical="center"/>
    </xf>
    <xf numFmtId="165" fontId="1" fillId="0" borderId="4" xfId="0" applyNumberFormat="1" applyFont="1" applyBorder="1" applyAlignment="1" applyProtection="1">
      <alignment horizontal="center" vertical="center"/>
      <protection locked="0"/>
    </xf>
    <xf numFmtId="4" fontId="26" fillId="0" borderId="0" xfId="0" applyNumberFormat="1" applyFont="1" applyBorder="1" applyProtection="1">
      <protection locked="0"/>
    </xf>
    <xf numFmtId="0" fontId="9" fillId="0" borderId="4" xfId="2" applyFont="1" applyBorder="1" applyAlignment="1" applyProtection="1">
      <alignment horizontal="center" vertical="center"/>
    </xf>
    <xf numFmtId="0" fontId="48" fillId="0" borderId="4" xfId="2" applyFont="1" applyBorder="1" applyAlignment="1" applyProtection="1">
      <alignment horizontal="center" vertical="center"/>
    </xf>
    <xf numFmtId="0" fontId="0" fillId="0" borderId="2"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3" fontId="0" fillId="3" borderId="4" xfId="0" applyNumberFormat="1" applyFont="1" applyFill="1" applyBorder="1" applyAlignment="1" applyProtection="1">
      <alignment horizontal="center"/>
      <protection locked="0"/>
    </xf>
    <xf numFmtId="4" fontId="0" fillId="0" borderId="4" xfId="0" applyNumberFormat="1" applyFont="1" applyFill="1" applyBorder="1" applyAlignment="1" applyProtection="1">
      <alignment horizontal="center"/>
      <protection locked="0"/>
    </xf>
    <xf numFmtId="1" fontId="1" fillId="2" borderId="4" xfId="0" applyNumberFormat="1" applyFont="1" applyFill="1" applyBorder="1" applyAlignment="1" applyProtection="1">
      <alignment horizontal="center" vertical="center" shrinkToFit="1"/>
      <protection locked="0"/>
    </xf>
    <xf numFmtId="1" fontId="1" fillId="3" borderId="4" xfId="0" applyNumberFormat="1" applyFont="1" applyFill="1" applyBorder="1" applyAlignment="1" applyProtection="1">
      <alignment horizontal="center" vertical="center" shrinkToFit="1"/>
      <protection locked="0"/>
    </xf>
    <xf numFmtId="4" fontId="0" fillId="5" borderId="0" xfId="0" applyNumberFormat="1" applyFont="1" applyFill="1" applyBorder="1" applyAlignment="1" applyProtection="1">
      <alignment horizontal="center"/>
      <protection locked="0"/>
    </xf>
    <xf numFmtId="3" fontId="0" fillId="5" borderId="0" xfId="0" applyNumberFormat="1" applyFont="1" applyFill="1" applyBorder="1" applyAlignment="1" applyProtection="1">
      <alignment horizontal="center"/>
      <protection locked="0"/>
    </xf>
    <xf numFmtId="4" fontId="1" fillId="0" borderId="0" xfId="0" applyNumberFormat="1" applyFont="1" applyBorder="1" applyAlignment="1" applyProtection="1">
      <alignment vertical="center"/>
      <protection locked="0"/>
    </xf>
    <xf numFmtId="4" fontId="1" fillId="6" borderId="0" xfId="0" applyNumberFormat="1" applyFont="1" applyFill="1" applyBorder="1" applyAlignment="1" applyProtection="1">
      <alignment horizontal="right" vertical="center" shrinkToFit="1"/>
      <protection locked="0"/>
    </xf>
    <xf numFmtId="0" fontId="1" fillId="0" borderId="0" xfId="0" applyFont="1" applyBorder="1" applyAlignment="1" applyProtection="1">
      <alignment horizontal="center"/>
    </xf>
    <xf numFmtId="0" fontId="3" fillId="0" borderId="0" xfId="0" applyFont="1" applyBorder="1" applyAlignment="1" applyProtection="1">
      <alignment horizontal="center"/>
    </xf>
    <xf numFmtId="0" fontId="0" fillId="0" borderId="0" xfId="0" applyFont="1" applyBorder="1" applyAlignment="1">
      <alignment horizontal="center"/>
    </xf>
    <xf numFmtId="0" fontId="0" fillId="0" borderId="0" xfId="0" applyFont="1" applyBorder="1" applyAlignment="1" applyProtection="1">
      <alignment horizontal="center"/>
    </xf>
    <xf numFmtId="0" fontId="4" fillId="0" borderId="0" xfId="0" applyFont="1" applyBorder="1" applyAlignment="1" applyProtection="1">
      <alignment horizontal="center"/>
    </xf>
    <xf numFmtId="0" fontId="1" fillId="3" borderId="1" xfId="0"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wrapText="1"/>
      <protection locked="0"/>
    </xf>
    <xf numFmtId="0" fontId="10" fillId="3" borderId="1" xfId="1" applyFill="1" applyBorder="1" applyAlignment="1" applyProtection="1">
      <alignment horizontal="center" vertical="center" wrapText="1"/>
      <protection locked="0"/>
    </xf>
    <xf numFmtId="0" fontId="5" fillId="0" borderId="0" xfId="0" applyFont="1" applyBorder="1" applyAlignment="1" applyProtection="1">
      <alignment horizontal="left"/>
    </xf>
    <xf numFmtId="0" fontId="0" fillId="0" borderId="0" xfId="0" applyFont="1" applyBorder="1" applyAlignment="1" applyProtection="1">
      <alignment horizontal="left" wrapText="1"/>
    </xf>
    <xf numFmtId="0" fontId="0" fillId="0" borderId="16" xfId="0" applyFont="1" applyBorder="1" applyAlignment="1" applyProtection="1">
      <alignment horizontal="left" vertical="center" wrapText="1"/>
    </xf>
    <xf numFmtId="0" fontId="12" fillId="0" borderId="0" xfId="0" applyFont="1" applyBorder="1" applyAlignment="1">
      <alignment wrapText="1"/>
    </xf>
    <xf numFmtId="0" fontId="6" fillId="3" borderId="0" xfId="0" applyFont="1" applyFill="1" applyBorder="1" applyAlignment="1">
      <alignment horizontal="center"/>
    </xf>
    <xf numFmtId="0" fontId="9" fillId="0" borderId="0" xfId="0" applyFont="1" applyBorder="1" applyAlignment="1">
      <alignment wrapText="1"/>
    </xf>
    <xf numFmtId="0" fontId="1" fillId="0" borderId="1" xfId="0" applyFont="1" applyBorder="1" applyAlignment="1" applyProtection="1">
      <alignment horizontal="center"/>
    </xf>
    <xf numFmtId="0" fontId="1" fillId="0" borderId="0" xfId="0" applyFont="1" applyBorder="1" applyAlignment="1" applyProtection="1">
      <alignment horizontal="left"/>
    </xf>
    <xf numFmtId="0" fontId="0" fillId="0" borderId="0" xfId="0" applyFont="1" applyBorder="1" applyAlignment="1" applyProtection="1">
      <alignment horizontal="left"/>
    </xf>
    <xf numFmtId="49" fontId="0" fillId="0" borderId="0" xfId="0" applyNumberFormat="1" applyFont="1" applyBorder="1" applyAlignment="1" applyProtection="1">
      <alignment horizontal="left" indent="1"/>
    </xf>
    <xf numFmtId="0" fontId="0" fillId="0" borderId="4" xfId="0" applyFont="1" applyBorder="1" applyAlignment="1" applyProtection="1">
      <alignment horizontal="left" indent="1"/>
    </xf>
    <xf numFmtId="0" fontId="1" fillId="0" borderId="0" xfId="0" applyFont="1" applyBorder="1" applyAlignment="1" applyProtection="1">
      <alignment vertical="center" wrapText="1"/>
    </xf>
    <xf numFmtId="0" fontId="1" fillId="0" borderId="0" xfId="0" applyFont="1" applyBorder="1" applyAlignment="1" applyProtection="1"/>
    <xf numFmtId="0" fontId="0" fillId="0" borderId="4" xfId="0" applyFont="1" applyBorder="1" applyAlignment="1" applyProtection="1">
      <alignment horizontal="center" vertical="center" wrapText="1"/>
    </xf>
    <xf numFmtId="0" fontId="0" fillId="0" borderId="4" xfId="0" applyFont="1" applyBorder="1" applyAlignment="1" applyProtection="1">
      <alignment vertical="center" wrapText="1"/>
    </xf>
    <xf numFmtId="0" fontId="0" fillId="0" borderId="4" xfId="0" applyFont="1" applyBorder="1" applyAlignment="1" applyProtection="1">
      <alignment horizontal="left" vertical="center"/>
    </xf>
    <xf numFmtId="0" fontId="0" fillId="0" borderId="0" xfId="0" applyFont="1" applyBorder="1" applyAlignment="1">
      <alignment horizontal="right"/>
    </xf>
    <xf numFmtId="0" fontId="0" fillId="0" borderId="0" xfId="0" applyBorder="1" applyAlignment="1" applyProtection="1">
      <alignment horizontal="left"/>
    </xf>
    <xf numFmtId="0" fontId="0" fillId="0" borderId="4" xfId="0" applyFont="1" applyBorder="1" applyAlignment="1">
      <alignment horizontal="center" vertical="center" wrapText="1"/>
    </xf>
    <xf numFmtId="0" fontId="0" fillId="0" borderId="4" xfId="0" applyFont="1" applyBorder="1" applyAlignment="1">
      <alignment horizontal="left"/>
    </xf>
    <xf numFmtId="0" fontId="0" fillId="0" borderId="10"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12" xfId="0" applyFont="1" applyBorder="1" applyAlignment="1" applyProtection="1">
      <alignment horizontal="left" vertical="center"/>
    </xf>
    <xf numFmtId="2" fontId="1" fillId="3" borderId="10" xfId="0" applyNumberFormat="1" applyFont="1" applyFill="1" applyBorder="1" applyAlignment="1" applyProtection="1">
      <alignment horizontal="center" vertical="center" shrinkToFit="1"/>
      <protection locked="0"/>
    </xf>
    <xf numFmtId="2" fontId="1" fillId="3" borderId="12" xfId="0" applyNumberFormat="1" applyFont="1" applyFill="1" applyBorder="1" applyAlignment="1" applyProtection="1">
      <alignment horizontal="center" vertical="center" shrinkToFit="1"/>
      <protection locked="0"/>
    </xf>
    <xf numFmtId="0" fontId="0" fillId="0" borderId="4" xfId="0" applyFont="1" applyBorder="1" applyAlignment="1" applyProtection="1">
      <alignment horizontal="center"/>
    </xf>
    <xf numFmtId="2" fontId="1" fillId="3" borderId="4" xfId="0" applyNumberFormat="1" applyFont="1" applyFill="1" applyBorder="1" applyAlignment="1" applyProtection="1">
      <alignment horizontal="center" vertical="center" shrinkToFit="1"/>
      <protection locked="0"/>
    </xf>
    <xf numFmtId="49" fontId="0" fillId="0" borderId="4" xfId="0" applyNumberFormat="1" applyFont="1" applyBorder="1" applyAlignment="1" applyProtection="1">
      <alignment horizontal="left" vertical="center"/>
    </xf>
    <xf numFmtId="0" fontId="0" fillId="0" borderId="4" xfId="0" applyBorder="1" applyAlignment="1" applyProtection="1">
      <alignment horizontal="left"/>
    </xf>
    <xf numFmtId="0" fontId="0" fillId="0" borderId="4" xfId="0" applyFont="1" applyBorder="1" applyAlignment="1" applyProtection="1">
      <alignment horizontal="center" vertical="center"/>
    </xf>
    <xf numFmtId="3" fontId="1" fillId="2" borderId="4" xfId="0" applyNumberFormat="1" applyFont="1" applyFill="1" applyBorder="1" applyAlignment="1" applyProtection="1">
      <alignment horizontal="center" shrinkToFit="1"/>
    </xf>
    <xf numFmtId="3" fontId="1" fillId="3" borderId="4" xfId="0" applyNumberFormat="1" applyFont="1" applyFill="1" applyBorder="1" applyAlignment="1" applyProtection="1">
      <alignment horizontal="center" shrinkToFit="1"/>
      <protection locked="0"/>
    </xf>
    <xf numFmtId="0" fontId="1" fillId="0" borderId="0" xfId="0" applyFont="1" applyBorder="1" applyAlignment="1" applyProtection="1">
      <alignment wrapText="1"/>
    </xf>
    <xf numFmtId="0" fontId="0" fillId="0" borderId="17" xfId="0" applyFont="1" applyBorder="1" applyAlignment="1" applyProtection="1">
      <alignment vertical="center" wrapText="1"/>
    </xf>
    <xf numFmtId="0" fontId="0" fillId="0" borderId="2" xfId="0" applyFont="1" applyBorder="1" applyAlignment="1" applyProtection="1">
      <alignment vertical="center"/>
    </xf>
    <xf numFmtId="0" fontId="0" fillId="0" borderId="18" xfId="0" applyFont="1" applyBorder="1" applyAlignment="1" applyProtection="1">
      <alignment vertical="center"/>
    </xf>
    <xf numFmtId="0" fontId="0" fillId="0" borderId="19" xfId="0" applyFont="1" applyBorder="1" applyAlignment="1" applyProtection="1">
      <alignment vertical="center"/>
    </xf>
    <xf numFmtId="0" fontId="0" fillId="0" borderId="0"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3" xfId="0" applyFont="1" applyBorder="1" applyAlignment="1" applyProtection="1">
      <alignment vertical="center"/>
    </xf>
    <xf numFmtId="0" fontId="0" fillId="0" borderId="22" xfId="0" applyFont="1" applyBorder="1" applyAlignment="1" applyProtection="1">
      <alignment vertical="center"/>
    </xf>
    <xf numFmtId="0" fontId="0" fillId="0" borderId="0" xfId="0" applyFont="1" applyBorder="1" applyAlignment="1" applyProtection="1">
      <alignment vertical="center" wrapText="1"/>
    </xf>
    <xf numFmtId="0" fontId="0" fillId="0" borderId="4" xfId="0" applyBorder="1" applyAlignment="1" applyProtection="1"/>
    <xf numFmtId="0" fontId="0" fillId="0" borderId="4" xfId="0" applyFont="1" applyBorder="1" applyAlignment="1" applyProtection="1">
      <alignment horizontal="left" vertical="center" wrapText="1"/>
    </xf>
    <xf numFmtId="0" fontId="0" fillId="0" borderId="0" xfId="0" applyAlignment="1" applyProtection="1">
      <alignment horizontal="left" vertical="top" wrapText="1"/>
    </xf>
    <xf numFmtId="0" fontId="0" fillId="0" borderId="0" xfId="0" applyAlignment="1">
      <alignment horizontal="left" vertical="top" wrapText="1"/>
    </xf>
    <xf numFmtId="0" fontId="0" fillId="0" borderId="0" xfId="0" applyAlignment="1" applyProtection="1">
      <alignment vertical="center" wrapText="1"/>
    </xf>
    <xf numFmtId="0" fontId="0" fillId="0" borderId="0" xfId="0" applyAlignment="1"/>
    <xf numFmtId="0" fontId="2" fillId="2" borderId="0" xfId="0" applyFont="1" applyFill="1" applyBorder="1" applyAlignment="1" applyProtection="1">
      <alignment wrapText="1"/>
    </xf>
    <xf numFmtId="0" fontId="1" fillId="0" borderId="0" xfId="0" applyFont="1" applyFill="1" applyBorder="1" applyAlignment="1" applyProtection="1">
      <alignment horizontal="left" wrapText="1"/>
    </xf>
    <xf numFmtId="0" fontId="0" fillId="0" borderId="0" xfId="0" applyAlignment="1" applyProtection="1">
      <alignment horizontal="left" vertical="center" wrapText="1"/>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0" fontId="0" fillId="0" borderId="0" xfId="0" applyFont="1" applyBorder="1" applyAlignment="1">
      <alignment horizontal="left" vertical="center" wrapText="1"/>
    </xf>
    <xf numFmtId="0" fontId="9" fillId="0" borderId="4" xfId="0" applyFont="1" applyFill="1" applyBorder="1" applyAlignment="1" applyProtection="1">
      <alignment horizontal="left" vertical="top" wrapText="1"/>
    </xf>
    <xf numFmtId="0" fontId="9" fillId="0" borderId="4" xfId="0" applyFont="1" applyFill="1" applyBorder="1" applyAlignment="1" applyProtection="1">
      <alignment horizontal="left" vertical="top"/>
    </xf>
    <xf numFmtId="0" fontId="22" fillId="2" borderId="0" xfId="0" applyFont="1" applyFill="1" applyBorder="1" applyAlignment="1" applyProtection="1">
      <alignment vertical="top" wrapText="1"/>
    </xf>
    <xf numFmtId="0" fontId="9" fillId="0" borderId="23" xfId="0" applyFont="1" applyFill="1" applyBorder="1" applyAlignment="1" applyProtection="1">
      <alignment horizontal="left" vertical="top" wrapText="1"/>
    </xf>
    <xf numFmtId="0" fontId="2" fillId="0" borderId="4" xfId="0" applyFont="1" applyBorder="1" applyAlignment="1">
      <alignment horizontal="left" wrapText="1"/>
    </xf>
    <xf numFmtId="0" fontId="2" fillId="2" borderId="0" xfId="0" applyFont="1" applyFill="1" applyBorder="1" applyAlignment="1" applyProtection="1">
      <alignment vertical="top" wrapText="1"/>
    </xf>
    <xf numFmtId="0" fontId="1" fillId="0" borderId="4" xfId="0" applyFont="1" applyBorder="1" applyAlignment="1">
      <alignment horizontal="left" wrapText="1"/>
    </xf>
    <xf numFmtId="0" fontId="0" fillId="0" borderId="4" xfId="0" applyFont="1" applyBorder="1" applyAlignment="1">
      <alignment horizontal="left" vertical="center" wrapText="1"/>
    </xf>
    <xf numFmtId="0" fontId="0" fillId="0" borderId="10" xfId="0" applyBorder="1" applyAlignment="1" applyProtection="1">
      <alignment horizontal="left" vertical="center" wrapText="1"/>
    </xf>
    <xf numFmtId="0" fontId="0" fillId="0" borderId="12" xfId="0" applyBorder="1" applyAlignment="1">
      <alignment horizontal="left" vertical="center" wrapText="1"/>
    </xf>
    <xf numFmtId="0" fontId="0" fillId="0" borderId="4" xfId="0" applyBorder="1" applyAlignment="1" applyProtection="1">
      <alignment horizontal="left" vertical="center" wrapText="1"/>
    </xf>
    <xf numFmtId="0" fontId="0" fillId="0" borderId="10" xfId="0" applyNumberFormat="1" applyBorder="1" applyAlignment="1" applyProtection="1">
      <alignment horizontal="left" vertical="center" wrapText="1"/>
      <protection locked="0"/>
    </xf>
    <xf numFmtId="0" fontId="0" fillId="0" borderId="4" xfId="0" applyFont="1" applyBorder="1" applyAlignment="1" applyProtection="1">
      <alignment horizontal="right" wrapText="1"/>
    </xf>
    <xf numFmtId="0" fontId="0" fillId="0" borderId="0" xfId="0" applyBorder="1" applyAlignment="1" applyProtection="1"/>
    <xf numFmtId="0" fontId="0" fillId="0" borderId="4" xfId="0" applyFont="1" applyBorder="1" applyAlignment="1">
      <alignment horizontal="center" vertical="center"/>
    </xf>
    <xf numFmtId="0" fontId="0" fillId="0" borderId="12" xfId="0" applyBorder="1" applyAlignment="1" applyProtection="1">
      <alignment horizontal="left" vertical="center" wrapText="1"/>
    </xf>
    <xf numFmtId="0" fontId="1" fillId="0" borderId="0" xfId="0" applyFont="1" applyBorder="1" applyAlignment="1">
      <alignment wrapText="1"/>
    </xf>
    <xf numFmtId="0" fontId="24" fillId="0" borderId="4" xfId="0" applyFont="1" applyBorder="1" applyAlignment="1">
      <alignment horizontal="center" vertical="center" wrapText="1"/>
    </xf>
    <xf numFmtId="0" fontId="0" fillId="0" borderId="0" xfId="0" applyFont="1" applyAlignment="1"/>
    <xf numFmtId="0" fontId="1" fillId="0" borderId="4" xfId="0" applyFont="1" applyBorder="1" applyAlignment="1">
      <alignment horizontal="center" wrapText="1"/>
    </xf>
    <xf numFmtId="0" fontId="9" fillId="2" borderId="0" xfId="0" applyFont="1" applyFill="1" applyBorder="1" applyAlignment="1">
      <alignment horizontal="left" wrapText="1"/>
    </xf>
    <xf numFmtId="0" fontId="1" fillId="0" borderId="4" xfId="0" applyFont="1" applyFill="1" applyBorder="1" applyAlignment="1">
      <alignment horizontal="center" vertical="center" wrapText="1"/>
    </xf>
    <xf numFmtId="0" fontId="0" fillId="0" borderId="4" xfId="0" applyFont="1" applyBorder="1" applyAlignment="1">
      <alignment horizontal="left" wrapText="1"/>
    </xf>
    <xf numFmtId="0" fontId="9" fillId="0" borderId="0" xfId="0" applyFont="1" applyBorder="1" applyAlignment="1">
      <alignment horizontal="left" wrapText="1"/>
    </xf>
    <xf numFmtId="0" fontId="0" fillId="0" borderId="4" xfId="0" applyBorder="1" applyAlignment="1">
      <alignment horizontal="left"/>
    </xf>
    <xf numFmtId="0" fontId="5" fillId="2" borderId="0" xfId="0" applyFont="1" applyFill="1" applyBorder="1" applyAlignment="1" applyProtection="1">
      <alignment horizontal="left" wrapText="1"/>
    </xf>
    <xf numFmtId="0" fontId="30" fillId="2" borderId="0" xfId="0" applyFont="1" applyFill="1" applyBorder="1" applyAlignment="1" applyProtection="1">
      <alignment horizontal="left" wrapText="1"/>
    </xf>
    <xf numFmtId="0" fontId="0" fillId="0" borderId="4" xfId="0" applyFont="1" applyBorder="1" applyAlignment="1" applyProtection="1">
      <alignment horizontal="center" wrapText="1"/>
    </xf>
    <xf numFmtId="0" fontId="0" fillId="0" borderId="4" xfId="0" applyBorder="1" applyAlignment="1" applyProtection="1">
      <alignment horizontal="center"/>
    </xf>
    <xf numFmtId="0" fontId="0" fillId="0" borderId="0" xfId="0" applyFont="1" applyBorder="1" applyAlignment="1" applyProtection="1">
      <alignment wrapText="1"/>
    </xf>
    <xf numFmtId="0" fontId="1" fillId="0" borderId="0" xfId="2" applyFont="1" applyBorder="1" applyAlignment="1" applyProtection="1">
      <alignment horizontal="left" wrapText="1"/>
    </xf>
    <xf numFmtId="0" fontId="2" fillId="2" borderId="0" xfId="0" applyFont="1" applyFill="1" applyBorder="1" applyAlignment="1">
      <alignment horizontal="left" vertical="top"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9" fillId="0" borderId="4" xfId="2" applyFont="1" applyBorder="1" applyAlignment="1" applyProtection="1">
      <alignment horizontal="center"/>
    </xf>
    <xf numFmtId="0" fontId="0" fillId="0" borderId="4" xfId="2" applyFont="1" applyBorder="1" applyAlignment="1" applyProtection="1">
      <alignment wrapText="1"/>
    </xf>
    <xf numFmtId="0" fontId="0" fillId="0" borderId="4" xfId="2" applyFont="1" applyFill="1" applyBorder="1" applyAlignment="1" applyProtection="1">
      <alignment horizontal="left" vertical="center" wrapText="1"/>
    </xf>
    <xf numFmtId="0" fontId="9" fillId="0" borderId="4" xfId="2" applyFont="1" applyBorder="1" applyAlignment="1" applyProtection="1">
      <alignment horizontal="left" wrapText="1"/>
    </xf>
    <xf numFmtId="0" fontId="1" fillId="0" borderId="1" xfId="0" applyFont="1" applyBorder="1" applyAlignment="1">
      <alignment horizontal="center"/>
    </xf>
    <xf numFmtId="0" fontId="1" fillId="0" borderId="0" xfId="0" applyFont="1" applyBorder="1" applyAlignment="1">
      <alignment horizontal="center"/>
    </xf>
    <xf numFmtId="0" fontId="5" fillId="2" borderId="0" xfId="0" applyFont="1" applyFill="1" applyBorder="1" applyAlignment="1" applyProtection="1">
      <alignment horizontal="left" vertical="top" wrapText="1" inden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4" xfId="0" applyBorder="1" applyAlignment="1"/>
    <xf numFmtId="3" fontId="1" fillId="0" borderId="4" xfId="0" applyNumberFormat="1" applyFont="1" applyFill="1" applyBorder="1" applyAlignment="1" applyProtection="1">
      <alignment horizontal="center" vertical="center" shrinkToFit="1"/>
    </xf>
    <xf numFmtId="0" fontId="0" fillId="0" borderId="0" xfId="0" applyFont="1" applyBorder="1" applyAlignment="1">
      <alignment wrapText="1"/>
    </xf>
    <xf numFmtId="0" fontId="0" fillId="0" borderId="4" xfId="0" applyFont="1" applyBorder="1" applyAlignment="1">
      <alignment horizontal="left" indent="1"/>
    </xf>
    <xf numFmtId="0" fontId="1" fillId="0" borderId="0" xfId="0" applyFont="1" applyBorder="1"/>
    <xf numFmtId="0" fontId="0" fillId="0" borderId="4" xfId="0" applyFont="1" applyBorder="1" applyAlignment="1"/>
    <xf numFmtId="0" fontId="0" fillId="0" borderId="4" xfId="0" applyFont="1" applyBorder="1" applyAlignment="1">
      <alignment wrapText="1"/>
    </xf>
    <xf numFmtId="0" fontId="0" fillId="0" borderId="10"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left" vertical="center" wrapText="1"/>
    </xf>
    <xf numFmtId="0" fontId="0" fillId="0" borderId="10"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4" xfId="0" applyFont="1" applyBorder="1" applyAlignment="1" applyProtection="1">
      <alignment wrapText="1"/>
      <protection locked="0"/>
    </xf>
    <xf numFmtId="0" fontId="0" fillId="0" borderId="10"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1" fillId="0" borderId="4" xfId="0" applyFont="1" applyBorder="1" applyAlignment="1" applyProtection="1">
      <alignment horizontal="right"/>
      <protection locked="0"/>
    </xf>
    <xf numFmtId="0" fontId="0" fillId="0" borderId="0" xfId="0" applyFont="1" applyBorder="1" applyAlignment="1">
      <alignment vertical="center" wrapText="1"/>
    </xf>
    <xf numFmtId="0" fontId="0" fillId="0" borderId="4" xfId="0" applyFont="1" applyBorder="1" applyAlignment="1">
      <alignment vertical="center" wrapText="1"/>
    </xf>
    <xf numFmtId="0" fontId="0" fillId="0" borderId="4" xfId="0" applyFont="1" applyBorder="1"/>
    <xf numFmtId="0" fontId="1" fillId="0" borderId="0" xfId="0" applyFont="1" applyBorder="1" applyAlignment="1">
      <alignment horizontal="left"/>
    </xf>
    <xf numFmtId="0" fontId="1" fillId="0" borderId="0" xfId="0" applyFont="1" applyBorder="1" applyAlignment="1">
      <alignment vertical="center" wrapText="1"/>
    </xf>
    <xf numFmtId="49" fontId="0" fillId="0" borderId="0" xfId="0" applyNumberFormat="1" applyFont="1" applyAlignment="1">
      <alignment horizontal="left" vertical="top" wrapText="1"/>
    </xf>
    <xf numFmtId="49" fontId="0" fillId="0" borderId="20" xfId="0" applyNumberFormat="1" applyFont="1" applyBorder="1" applyAlignment="1">
      <alignment horizontal="left" vertical="top" wrapText="1"/>
    </xf>
    <xf numFmtId="0" fontId="0" fillId="0" borderId="0" xfId="0" applyFont="1" applyBorder="1" applyAlignment="1">
      <alignment horizontal="left" vertical="top" wrapText="1"/>
    </xf>
    <xf numFmtId="0" fontId="1" fillId="0" borderId="0" xfId="0" applyFont="1" applyBorder="1" applyAlignment="1">
      <alignment horizontal="center" vertical="top" wrapText="1"/>
    </xf>
    <xf numFmtId="0" fontId="10" fillId="0" borderId="4" xfId="1" applyBorder="1" applyAlignment="1">
      <alignment horizontal="left"/>
    </xf>
    <xf numFmtId="0" fontId="37" fillId="0" borderId="1" xfId="0" applyFont="1" applyBorder="1" applyAlignment="1">
      <alignment horizontal="center"/>
    </xf>
  </cellXfs>
  <cellStyles count="3">
    <cellStyle name="Lien hypertexte" xfId="1" builtinId="8"/>
    <cellStyle name="Normal" xfId="0" builtinId="0"/>
    <cellStyle name="Normal_Numérisation et activités photo"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999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chives@oise.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archives.oi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tine.leroy@culture.gouv.fr" TargetMode="External"/><Relationship Id="rId2" Type="http://schemas.openxmlformats.org/officeDocument/2006/relationships/hyperlink" Target="mailto:coraline.coutant@culture.gouv.fr" TargetMode="External"/><Relationship Id="rId1" Type="http://schemas.openxmlformats.org/officeDocument/2006/relationships/hyperlink" Target="mailto:odile.welfele@culture.gouv.f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chivesdefrance.culture.gouv.fr/static/8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4"/>
  <sheetViews>
    <sheetView zoomScale="90" zoomScaleNormal="90" zoomScaleSheetLayoutView="100" workbookViewId="0">
      <pane ySplit="19" topLeftCell="A38" activePane="bottomLeft" state="frozen"/>
      <selection pane="bottomLeft" activeCell="C51" sqref="C51:F51"/>
    </sheetView>
  </sheetViews>
  <sheetFormatPr baseColWidth="10" defaultRowHeight="12.75" x14ac:dyDescent="0.2"/>
  <cols>
    <col min="1" max="1" width="14.140625" style="1" customWidth="1"/>
    <col min="2" max="2" width="18.85546875" style="2" customWidth="1"/>
    <col min="3" max="3" width="11.42578125" style="2"/>
    <col min="4" max="4" width="18" style="2" customWidth="1"/>
    <col min="5" max="5" width="17.85546875" style="2" customWidth="1"/>
    <col min="6" max="6" width="11.42578125" style="2"/>
    <col min="7" max="7" width="3.5703125" style="2" customWidth="1"/>
    <col min="8" max="16384" width="11.42578125" style="2"/>
  </cols>
  <sheetData>
    <row r="1" spans="1:9" x14ac:dyDescent="0.2">
      <c r="B1" s="394" t="s">
        <v>0</v>
      </c>
      <c r="C1" s="394"/>
      <c r="D1" s="394"/>
      <c r="E1" s="394"/>
    </row>
    <row r="2" spans="1:9" x14ac:dyDescent="0.2">
      <c r="B2" s="394" t="s">
        <v>1</v>
      </c>
      <c r="C2" s="394"/>
      <c r="D2" s="394"/>
      <c r="E2" s="394"/>
      <c r="F2"/>
    </row>
    <row r="3" spans="1:9" x14ac:dyDescent="0.2">
      <c r="B3"/>
      <c r="C3"/>
      <c r="D3"/>
      <c r="E3"/>
      <c r="F3"/>
    </row>
    <row r="4" spans="1:9" s="5" customFormat="1" x14ac:dyDescent="0.2">
      <c r="A4" s="4"/>
      <c r="B4" s="394" t="s">
        <v>2</v>
      </c>
      <c r="C4" s="394"/>
      <c r="D4" s="394"/>
      <c r="E4" s="394"/>
      <c r="F4" s="2"/>
      <c r="G4"/>
      <c r="H4"/>
      <c r="I4"/>
    </row>
    <row r="5" spans="1:9" s="5" customFormat="1" ht="9.9499999999999993" customHeight="1" x14ac:dyDescent="0.2">
      <c r="A5" s="4"/>
      <c r="B5" s="3"/>
      <c r="C5" s="3"/>
      <c r="D5" s="3"/>
      <c r="E5" s="3"/>
    </row>
    <row r="6" spans="1:9" s="5" customFormat="1" x14ac:dyDescent="0.2">
      <c r="A6" s="394" t="s">
        <v>3</v>
      </c>
      <c r="B6" s="394"/>
      <c r="C6" s="394"/>
      <c r="D6" s="394"/>
      <c r="E6" s="394"/>
      <c r="F6" s="394"/>
    </row>
    <row r="7" spans="1:9" x14ac:dyDescent="0.2">
      <c r="A7" s="394" t="s">
        <v>4</v>
      </c>
      <c r="B7" s="394" t="s">
        <v>5</v>
      </c>
      <c r="C7" s="394"/>
      <c r="D7" s="394"/>
      <c r="E7" s="394"/>
      <c r="F7" s="394"/>
    </row>
    <row r="8" spans="1:9" s="5" customFormat="1" ht="9.9499999999999993" customHeight="1" x14ac:dyDescent="0.2">
      <c r="A8" s="4"/>
      <c r="B8" s="395"/>
      <c r="C8" s="395"/>
      <c r="D8" s="395"/>
      <c r="E8" s="395"/>
    </row>
    <row r="9" spans="1:9" s="5" customFormat="1" ht="12" x14ac:dyDescent="0.2">
      <c r="A9" s="4"/>
      <c r="B9" s="395" t="s">
        <v>6</v>
      </c>
      <c r="C9" s="395"/>
      <c r="D9" s="395"/>
      <c r="E9" s="395"/>
    </row>
    <row r="10" spans="1:9" s="5" customFormat="1" ht="12" x14ac:dyDescent="0.2">
      <c r="A10" s="4"/>
      <c r="B10" s="395" t="s">
        <v>7</v>
      </c>
      <c r="C10" s="395"/>
      <c r="D10" s="395"/>
      <c r="E10" s="395"/>
    </row>
    <row r="11" spans="1:9" x14ac:dyDescent="0.2">
      <c r="B11" s="396" t="s">
        <v>8</v>
      </c>
      <c r="C11" s="396"/>
      <c r="D11" s="396"/>
      <c r="E11" s="396"/>
      <c r="F11"/>
    </row>
    <row r="12" spans="1:9" x14ac:dyDescent="0.2">
      <c r="B12" s="397" t="s">
        <v>9</v>
      </c>
      <c r="C12" s="397"/>
      <c r="D12" s="397"/>
      <c r="E12" s="397"/>
    </row>
    <row r="13" spans="1:9" x14ac:dyDescent="0.2">
      <c r="B13" s="397" t="s">
        <v>10</v>
      </c>
      <c r="C13" s="397"/>
      <c r="D13" s="397"/>
      <c r="E13" s="397"/>
    </row>
    <row r="14" spans="1:9" x14ac:dyDescent="0.2">
      <c r="D14" s="7"/>
    </row>
    <row r="15" spans="1:9" x14ac:dyDescent="0.2">
      <c r="D15" s="7"/>
    </row>
    <row r="16" spans="1:9" x14ac:dyDescent="0.2">
      <c r="B16" s="394" t="s">
        <v>11</v>
      </c>
      <c r="C16" s="394"/>
      <c r="D16" s="394"/>
      <c r="E16" s="394"/>
    </row>
    <row r="17" spans="1:6" x14ac:dyDescent="0.2">
      <c r="B17" s="394" t="s">
        <v>12</v>
      </c>
      <c r="C17" s="394"/>
      <c r="D17" s="394"/>
      <c r="E17" s="394"/>
    </row>
    <row r="18" spans="1:6" x14ac:dyDescent="0.2">
      <c r="C18" s="394" t="s">
        <v>13</v>
      </c>
      <c r="D18" s="394"/>
    </row>
    <row r="19" spans="1:6" x14ac:dyDescent="0.2">
      <c r="C19" s="8"/>
      <c r="D19" s="8"/>
    </row>
    <row r="20" spans="1:6" ht="18" x14ac:dyDescent="0.25">
      <c r="B20" s="398">
        <v>2011</v>
      </c>
      <c r="C20" s="398"/>
      <c r="D20" s="398"/>
      <c r="E20" s="398"/>
    </row>
    <row r="21" spans="1:6" ht="18" x14ac:dyDescent="0.25">
      <c r="B21" s="9"/>
      <c r="C21" s="9"/>
      <c r="D21" s="9"/>
      <c r="E21" s="9"/>
    </row>
    <row r="23" spans="1:6" x14ac:dyDescent="0.2">
      <c r="C23" s="10"/>
      <c r="D23" s="10"/>
      <c r="E23" s="10"/>
    </row>
    <row r="24" spans="1:6" ht="12.95" customHeight="1" x14ac:dyDescent="0.2">
      <c r="A24" s="11" t="s">
        <v>14</v>
      </c>
      <c r="B24" s="399" t="s">
        <v>701</v>
      </c>
      <c r="C24" s="399"/>
      <c r="D24" s="399"/>
      <c r="E24" s="399"/>
      <c r="F24" s="399"/>
    </row>
    <row r="25" spans="1:6" x14ac:dyDescent="0.2">
      <c r="C25" s="10"/>
      <c r="D25" s="10"/>
      <c r="E25" s="10"/>
    </row>
    <row r="26" spans="1:6" ht="12.95" customHeight="1" x14ac:dyDescent="0.2">
      <c r="A26" s="11" t="s">
        <v>15</v>
      </c>
      <c r="B26" s="399" t="s">
        <v>702</v>
      </c>
      <c r="C26" s="399"/>
      <c r="D26" s="399"/>
      <c r="E26" s="399"/>
      <c r="F26" s="399"/>
    </row>
    <row r="27" spans="1:6" x14ac:dyDescent="0.2">
      <c r="A27" s="12"/>
      <c r="C27" s="10"/>
      <c r="D27" s="10"/>
      <c r="E27" s="10"/>
    </row>
    <row r="28" spans="1:6" x14ac:dyDescent="0.2">
      <c r="A28" s="12"/>
      <c r="C28" s="10"/>
      <c r="D28" s="10"/>
      <c r="E28" s="10"/>
    </row>
    <row r="29" spans="1:6" x14ac:dyDescent="0.2">
      <c r="E29" s="2" t="s">
        <v>16</v>
      </c>
    </row>
    <row r="30" spans="1:6" ht="12.95" customHeight="1" x14ac:dyDescent="0.2">
      <c r="A30" s="11" t="s">
        <v>17</v>
      </c>
      <c r="C30" s="400" t="s">
        <v>703</v>
      </c>
      <c r="D30" s="400"/>
      <c r="E30" s="3"/>
    </row>
    <row r="31" spans="1:6" x14ac:dyDescent="0.2">
      <c r="C31" s="13"/>
      <c r="D31" s="3"/>
      <c r="E31" s="3"/>
    </row>
    <row r="32" spans="1:6" x14ac:dyDescent="0.2">
      <c r="C32" s="14"/>
      <c r="D32" s="10"/>
      <c r="E32" s="10"/>
    </row>
    <row r="34" spans="1:6" ht="12.75" customHeight="1" x14ac:dyDescent="0.2">
      <c r="A34" s="403" t="s">
        <v>18</v>
      </c>
      <c r="B34" s="403"/>
      <c r="C34" s="399" t="s">
        <v>705</v>
      </c>
      <c r="D34" s="399"/>
      <c r="E34" s="399"/>
      <c r="F34" s="399"/>
    </row>
    <row r="37" spans="1:6" x14ac:dyDescent="0.2">
      <c r="A37" s="1" t="s">
        <v>19</v>
      </c>
      <c r="C37" s="399" t="s">
        <v>706</v>
      </c>
      <c r="D37" s="399"/>
      <c r="E37" s="399"/>
      <c r="F37" s="399"/>
    </row>
    <row r="38" spans="1:6" x14ac:dyDescent="0.2">
      <c r="C38" s="399"/>
      <c r="D38" s="399"/>
      <c r="E38" s="399"/>
      <c r="F38" s="399"/>
    </row>
    <row r="39" spans="1:6" x14ac:dyDescent="0.2">
      <c r="C39" s="399"/>
      <c r="D39" s="399"/>
      <c r="E39" s="399"/>
      <c r="F39" s="399"/>
    </row>
    <row r="41" spans="1:6" x14ac:dyDescent="0.2">
      <c r="A41" s="1" t="s">
        <v>20</v>
      </c>
      <c r="C41" s="399" t="s">
        <v>707</v>
      </c>
      <c r="D41" s="399"/>
      <c r="E41" s="399"/>
      <c r="F41" s="399"/>
    </row>
    <row r="42" spans="1:6" x14ac:dyDescent="0.2">
      <c r="C42" s="399"/>
      <c r="D42" s="399"/>
      <c r="E42" s="399"/>
      <c r="F42" s="399"/>
    </row>
    <row r="43" spans="1:6" x14ac:dyDescent="0.2">
      <c r="C43" s="399"/>
      <c r="D43" s="399"/>
      <c r="E43" s="399"/>
      <c r="F43" s="399"/>
    </row>
    <row r="44" spans="1:6" x14ac:dyDescent="0.2">
      <c r="C44" s="16"/>
      <c r="D44" s="16"/>
      <c r="E44" s="16"/>
    </row>
    <row r="45" spans="1:6" s="17" customFormat="1" ht="75" customHeight="1" x14ac:dyDescent="0.2">
      <c r="A45" s="404" t="s">
        <v>21</v>
      </c>
      <c r="B45" s="404"/>
      <c r="C45" s="399"/>
      <c r="D45" s="399"/>
      <c r="E45" s="399"/>
      <c r="F45" s="399"/>
    </row>
    <row r="47" spans="1:6" ht="12.95" customHeight="1" x14ac:dyDescent="0.2">
      <c r="A47" s="11" t="s">
        <v>22</v>
      </c>
      <c r="C47" s="399" t="s">
        <v>708</v>
      </c>
      <c r="D47" s="399"/>
      <c r="E47" s="399"/>
      <c r="F47" s="399"/>
    </row>
    <row r="49" spans="1:7" ht="12.95" customHeight="1" x14ac:dyDescent="0.2">
      <c r="A49" s="1" t="s">
        <v>23</v>
      </c>
      <c r="C49" s="399" t="s">
        <v>709</v>
      </c>
      <c r="D49" s="399"/>
      <c r="E49" s="399"/>
      <c r="F49" s="399"/>
    </row>
    <row r="51" spans="1:7" ht="12.95" customHeight="1" x14ac:dyDescent="0.2">
      <c r="A51" s="1" t="s">
        <v>24</v>
      </c>
      <c r="C51" s="401" t="s">
        <v>710</v>
      </c>
      <c r="D51" s="399"/>
      <c r="E51" s="399"/>
      <c r="F51" s="399"/>
    </row>
    <row r="54" spans="1:7" x14ac:dyDescent="0.2">
      <c r="A54" s="402" t="s">
        <v>25</v>
      </c>
      <c r="B54" s="402"/>
      <c r="C54" s="402"/>
      <c r="D54" s="402"/>
      <c r="E54" s="402"/>
      <c r="F54" s="402"/>
      <c r="G54" s="402"/>
    </row>
  </sheetData>
  <sheetProtection selectLockedCells="1" selectUnlockedCells="1"/>
  <mergeCells count="28">
    <mergeCell ref="C51:F51"/>
    <mergeCell ref="A54:G54"/>
    <mergeCell ref="A34:B34"/>
    <mergeCell ref="C34:F34"/>
    <mergeCell ref="C37:F39"/>
    <mergeCell ref="C41:F43"/>
    <mergeCell ref="A45:B45"/>
    <mergeCell ref="C45:F45"/>
    <mergeCell ref="B24:F24"/>
    <mergeCell ref="B26:F26"/>
    <mergeCell ref="C30:D30"/>
    <mergeCell ref="C47:F47"/>
    <mergeCell ref="C49:F49"/>
    <mergeCell ref="B13:E13"/>
    <mergeCell ref="B16:E16"/>
    <mergeCell ref="B17:E17"/>
    <mergeCell ref="C18:D18"/>
    <mergeCell ref="B20:E20"/>
    <mergeCell ref="B8:E8"/>
    <mergeCell ref="B9:E9"/>
    <mergeCell ref="B10:E10"/>
    <mergeCell ref="B11:E11"/>
    <mergeCell ref="B12:E12"/>
    <mergeCell ref="B1:E1"/>
    <mergeCell ref="B2:E2"/>
    <mergeCell ref="B4:E4"/>
    <mergeCell ref="A6:F6"/>
    <mergeCell ref="A7:F7"/>
  </mergeCells>
  <hyperlinks>
    <hyperlink ref="C51" r:id="rId1"/>
  </hyperlinks>
  <printOptions horizontalCentered="1" verticalCentered="1"/>
  <pageMargins left="0.78749999999999998" right="0.78749999999999998" top="0.78749999999999998" bottom="0.78749999999999998" header="0.51180555555555551" footer="0.51180555555555551"/>
  <pageSetup paperSize="9" scale="94" firstPageNumber="0" fitToHeight="0" orientation="portrait" horizontalDpi="300" verticalDpi="300" r:id="rId2"/>
  <headerFooter alignWithMargins="0"/>
  <rowBreaks count="1" manualBreakCount="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4"/>
  <sheetViews>
    <sheetView zoomScale="90" zoomScaleNormal="90" zoomScaleSheetLayoutView="100" workbookViewId="0">
      <pane ySplit="1" topLeftCell="A2" activePane="bottomLeft" state="frozen"/>
      <selection pane="bottomLeft" activeCell="A7" sqref="A7:B7"/>
    </sheetView>
  </sheetViews>
  <sheetFormatPr baseColWidth="10" defaultRowHeight="12.75" x14ac:dyDescent="0.2"/>
  <cols>
    <col min="1" max="1" width="6.7109375" style="144" customWidth="1"/>
    <col min="2" max="2" width="34.5703125" customWidth="1"/>
    <col min="3" max="3" width="27.140625" style="144" customWidth="1"/>
    <col min="4" max="4" width="20.5703125" style="144" customWidth="1"/>
    <col min="5" max="249" width="11.42578125" style="2"/>
  </cols>
  <sheetData>
    <row r="1" spans="1:256" ht="13.35" customHeight="1" x14ac:dyDescent="0.2">
      <c r="A1" s="477" t="s">
        <v>292</v>
      </c>
      <c r="B1" s="477"/>
      <c r="C1" s="477"/>
      <c r="D1" s="477"/>
    </row>
    <row r="2" spans="1:256" x14ac:dyDescent="0.2">
      <c r="A2" s="145"/>
      <c r="B2" s="145"/>
      <c r="C2" s="145"/>
      <c r="D2" s="145"/>
    </row>
    <row r="3" spans="1:256" ht="25.35" customHeight="1" x14ac:dyDescent="0.2">
      <c r="A3" s="478" t="s">
        <v>293</v>
      </c>
      <c r="B3" s="478"/>
      <c r="C3" s="478"/>
      <c r="D3" s="478"/>
    </row>
    <row r="4" spans="1:256" x14ac:dyDescent="0.2">
      <c r="A4" s="145"/>
      <c r="B4" s="145"/>
      <c r="C4" s="145"/>
      <c r="D4" s="145"/>
    </row>
    <row r="5" spans="1:256" s="148" customFormat="1" ht="24.95" customHeight="1" x14ac:dyDescent="0.2">
      <c r="A5" s="479" t="s">
        <v>294</v>
      </c>
      <c r="B5" s="479"/>
      <c r="C5" s="146" t="s">
        <v>295</v>
      </c>
      <c r="D5" s="146" t="s">
        <v>296</v>
      </c>
      <c r="E5" s="147"/>
      <c r="F5" s="147"/>
      <c r="G5" s="147"/>
      <c r="H5" s="147"/>
      <c r="I5" s="147"/>
      <c r="J5" s="147"/>
      <c r="K5" s="147"/>
      <c r="L5" s="147"/>
      <c r="M5" s="147"/>
      <c r="N5" s="147"/>
      <c r="IP5" s="149"/>
      <c r="IQ5" s="149"/>
      <c r="IR5" s="149"/>
      <c r="IS5" s="149"/>
      <c r="IT5" s="149"/>
      <c r="IU5" s="149"/>
      <c r="IV5" s="149"/>
    </row>
    <row r="6" spans="1:256" x14ac:dyDescent="0.2">
      <c r="A6" s="145"/>
      <c r="B6" s="145"/>
      <c r="C6" s="145"/>
      <c r="D6" s="145"/>
      <c r="E6" s="150"/>
      <c r="F6" s="150"/>
      <c r="G6" s="150"/>
      <c r="H6" s="150"/>
      <c r="I6" s="150"/>
      <c r="J6" s="150"/>
      <c r="K6" s="150"/>
      <c r="L6" s="150"/>
      <c r="M6" s="150"/>
      <c r="N6" s="150"/>
    </row>
    <row r="7" spans="1:256" ht="44.25" customHeight="1" x14ac:dyDescent="0.2">
      <c r="A7" s="480" t="s">
        <v>297</v>
      </c>
      <c r="B7" s="480"/>
      <c r="C7" s="320" t="s">
        <v>695</v>
      </c>
      <c r="D7" s="320">
        <v>1996</v>
      </c>
      <c r="E7" s="150"/>
      <c r="F7" s="150"/>
      <c r="G7" s="150"/>
      <c r="H7" s="150"/>
      <c r="I7" s="150"/>
      <c r="J7" s="150"/>
      <c r="K7" s="150"/>
      <c r="L7" s="150"/>
      <c r="M7" s="150"/>
      <c r="N7" s="150"/>
    </row>
    <row r="8" spans="1:256" x14ac:dyDescent="0.2">
      <c r="A8" s="145"/>
      <c r="B8" s="145"/>
      <c r="C8" s="333"/>
      <c r="D8" s="333"/>
    </row>
    <row r="9" spans="1:256" ht="18" customHeight="1" x14ac:dyDescent="0.2">
      <c r="A9" s="480" t="s">
        <v>298</v>
      </c>
      <c r="B9" s="480"/>
      <c r="C9" s="320" t="s">
        <v>695</v>
      </c>
      <c r="D9" s="320">
        <v>1996</v>
      </c>
    </row>
    <row r="10" spans="1:256" ht="38.25" x14ac:dyDescent="0.2">
      <c r="A10" s="145"/>
      <c r="B10" s="153" t="s">
        <v>299</v>
      </c>
      <c r="C10" s="334" t="s">
        <v>700</v>
      </c>
      <c r="D10" s="333"/>
    </row>
    <row r="11" spans="1:256" ht="49.35" customHeight="1" x14ac:dyDescent="0.2">
      <c r="A11" s="145"/>
      <c r="B11" s="154" t="s">
        <v>300</v>
      </c>
      <c r="C11" s="335"/>
      <c r="D11" s="333"/>
    </row>
    <row r="12" spans="1:256" x14ac:dyDescent="0.2">
      <c r="A12" s="145"/>
      <c r="B12" s="145"/>
      <c r="C12" s="333"/>
      <c r="D12" s="333"/>
    </row>
    <row r="13" spans="1:256" ht="13.35" customHeight="1" x14ac:dyDescent="0.2">
      <c r="A13" s="480" t="s">
        <v>301</v>
      </c>
      <c r="B13" s="480"/>
      <c r="C13" s="320" t="s">
        <v>695</v>
      </c>
      <c r="D13" s="320">
        <v>1996</v>
      </c>
    </row>
    <row r="14" spans="1:256" x14ac:dyDescent="0.2">
      <c r="A14" s="145"/>
      <c r="B14" s="145"/>
      <c r="C14" s="333"/>
      <c r="D14" s="333"/>
    </row>
    <row r="15" spans="1:256" ht="30" customHeight="1" x14ac:dyDescent="0.2">
      <c r="A15" s="480" t="s">
        <v>302</v>
      </c>
      <c r="B15" s="480"/>
      <c r="C15" s="320" t="s">
        <v>765</v>
      </c>
      <c r="D15" s="320">
        <v>1996</v>
      </c>
    </row>
    <row r="16" spans="1:256" ht="25.5" x14ac:dyDescent="0.2">
      <c r="A16" s="155"/>
      <c r="B16" s="156" t="s">
        <v>303</v>
      </c>
      <c r="C16" s="336" t="s">
        <v>755</v>
      </c>
      <c r="D16" s="333"/>
    </row>
    <row r="17" spans="1:256" ht="37.35" customHeight="1" x14ac:dyDescent="0.2">
      <c r="A17" s="157"/>
      <c r="B17" s="158" t="s">
        <v>304</v>
      </c>
      <c r="C17" s="337" t="s">
        <v>700</v>
      </c>
      <c r="D17" s="333"/>
    </row>
    <row r="18" spans="1:256" x14ac:dyDescent="0.2">
      <c r="B18" s="158" t="s">
        <v>305</v>
      </c>
      <c r="C18" s="337"/>
      <c r="D18" s="333"/>
    </row>
    <row r="19" spans="1:256" x14ac:dyDescent="0.2">
      <c r="A19" s="145"/>
      <c r="B19" s="145"/>
      <c r="C19" s="333"/>
      <c r="D19" s="333"/>
    </row>
    <row r="20" spans="1:256" ht="25.35" customHeight="1" x14ac:dyDescent="0.2">
      <c r="A20" s="480" t="s">
        <v>306</v>
      </c>
      <c r="B20" s="480"/>
      <c r="C20" s="320" t="s">
        <v>757</v>
      </c>
      <c r="D20" s="320">
        <v>2011</v>
      </c>
    </row>
    <row r="21" spans="1:256" x14ac:dyDescent="0.2">
      <c r="A21" s="145"/>
      <c r="B21" s="145"/>
      <c r="C21" s="333"/>
      <c r="D21" s="333"/>
    </row>
    <row r="22" spans="1:256" ht="39.75" customHeight="1" x14ac:dyDescent="0.2">
      <c r="A22" s="480" t="s">
        <v>307</v>
      </c>
      <c r="B22" s="480"/>
      <c r="C22" s="320" t="s">
        <v>756</v>
      </c>
      <c r="D22" s="320" t="s">
        <v>759</v>
      </c>
    </row>
    <row r="23" spans="1:256" x14ac:dyDescent="0.2">
      <c r="A23" s="145"/>
      <c r="B23" s="145"/>
      <c r="C23" s="333"/>
      <c r="D23" s="333"/>
    </row>
    <row r="24" spans="1:256" ht="13.35" customHeight="1" x14ac:dyDescent="0.2">
      <c r="A24" s="480" t="s">
        <v>308</v>
      </c>
      <c r="B24" s="480"/>
      <c r="C24" s="320" t="s">
        <v>758</v>
      </c>
      <c r="D24" s="320">
        <v>2011</v>
      </c>
    </row>
    <row r="25" spans="1:256" x14ac:dyDescent="0.2">
      <c r="A25" s="145"/>
      <c r="B25" s="145"/>
      <c r="C25" s="333"/>
      <c r="D25" s="333"/>
    </row>
    <row r="26" spans="1:256" ht="13.35" customHeight="1" x14ac:dyDescent="0.2">
      <c r="A26" s="480" t="s">
        <v>309</v>
      </c>
      <c r="B26" s="480"/>
      <c r="C26" s="320" t="s">
        <v>760</v>
      </c>
      <c r="D26" s="320">
        <v>2004</v>
      </c>
    </row>
    <row r="27" spans="1:256" x14ac:dyDescent="0.2">
      <c r="A27" s="145"/>
      <c r="B27" s="145"/>
      <c r="C27" s="145"/>
      <c r="D27" s="145"/>
    </row>
    <row r="28" spans="1:256" ht="13.35" customHeight="1" x14ac:dyDescent="0.2">
      <c r="A28" s="26" t="s">
        <v>310</v>
      </c>
      <c r="B28" s="159"/>
      <c r="C28" s="159"/>
      <c r="D28" s="159"/>
    </row>
    <row r="29" spans="1:256" ht="25.35" customHeight="1" x14ac:dyDescent="0.2">
      <c r="A29" s="481" t="s">
        <v>311</v>
      </c>
      <c r="B29" s="481"/>
      <c r="C29" s="481"/>
      <c r="D29" s="481"/>
    </row>
    <row r="30" spans="1:256" x14ac:dyDescent="0.2">
      <c r="A30" s="160"/>
      <c r="B30" s="161"/>
      <c r="C30" s="160"/>
      <c r="D30" s="160"/>
    </row>
    <row r="31" spans="1:256" s="148" customFormat="1" ht="25.5" x14ac:dyDescent="0.2">
      <c r="A31" s="162"/>
      <c r="B31" s="163" t="s">
        <v>312</v>
      </c>
      <c r="C31" s="164" t="s">
        <v>313</v>
      </c>
      <c r="D31" s="165"/>
      <c r="IP31" s="149"/>
      <c r="IQ31" s="149"/>
      <c r="IR31" s="149"/>
      <c r="IS31" s="149"/>
      <c r="IT31" s="149"/>
      <c r="IU31" s="149"/>
      <c r="IV31" s="149"/>
    </row>
    <row r="32" spans="1:256" x14ac:dyDescent="0.2">
      <c r="A32" s="166"/>
      <c r="B32" s="64"/>
      <c r="C32" s="152"/>
      <c r="D32" s="166"/>
    </row>
    <row r="33" spans="1:4" x14ac:dyDescent="0.2">
      <c r="A33" s="166"/>
      <c r="B33" s="64"/>
      <c r="C33" s="152"/>
      <c r="D33" s="166"/>
    </row>
    <row r="34" spans="1:4" x14ac:dyDescent="0.2">
      <c r="A34" s="166"/>
      <c r="B34" s="64"/>
      <c r="C34" s="152"/>
    </row>
    <row r="35" spans="1:4" x14ac:dyDescent="0.2">
      <c r="A35" s="166"/>
    </row>
    <row r="36" spans="1:4" x14ac:dyDescent="0.2">
      <c r="A36" s="166"/>
    </row>
    <row r="37" spans="1:4" x14ac:dyDescent="0.2">
      <c r="A37" s="166"/>
    </row>
    <row r="38" spans="1:4" x14ac:dyDescent="0.2">
      <c r="A38" s="166"/>
    </row>
    <row r="39" spans="1:4" x14ac:dyDescent="0.2">
      <c r="A39" s="166"/>
    </row>
    <row r="40" spans="1:4" x14ac:dyDescent="0.2">
      <c r="A40" s="166"/>
    </row>
    <row r="41" spans="1:4" x14ac:dyDescent="0.2">
      <c r="A41" s="166"/>
    </row>
    <row r="42" spans="1:4" x14ac:dyDescent="0.2">
      <c r="A42" s="166"/>
    </row>
    <row r="43" spans="1:4" x14ac:dyDescent="0.2">
      <c r="A43" s="166"/>
    </row>
    <row r="44" spans="1:4" x14ac:dyDescent="0.2">
      <c r="A44" s="166"/>
    </row>
  </sheetData>
  <sheetProtection selectLockedCells="1" selectUnlockedCells="1"/>
  <mergeCells count="12">
    <mergeCell ref="A26:B26"/>
    <mergeCell ref="A29:D29"/>
    <mergeCell ref="A13:B13"/>
    <mergeCell ref="A15:B15"/>
    <mergeCell ref="A20:B20"/>
    <mergeCell ref="A22:B22"/>
    <mergeCell ref="A24:B24"/>
    <mergeCell ref="A1:D1"/>
    <mergeCell ref="A3:D3"/>
    <mergeCell ref="A5:B5"/>
    <mergeCell ref="A7:B7"/>
    <mergeCell ref="A9:B9"/>
  </mergeCells>
  <dataValidations count="1">
    <dataValidation type="list" allowBlank="1" showInputMessage="1" showErrorMessage="1" prompt="Sélectionner la réponse" sqref="C10 C16:C17">
      <formula1>"Oui,Non"</formula1>
      <formula2>0</formula2>
    </dataValidation>
  </dataValidations>
  <pageMargins left="0.68888888888888888" right="0.68888888888888888" top="0.68888888888888888" bottom="0.59027777777777779" header="0.51180555555555551" footer="0.51180555555555551"/>
  <pageSetup paperSize="9" firstPageNumber="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0"/>
  <sheetViews>
    <sheetView zoomScale="90" zoomScaleNormal="90" zoomScaleSheetLayoutView="100" workbookViewId="0">
      <pane ySplit="1" topLeftCell="A38" activePane="bottomLeft" state="frozen"/>
      <selection pane="bottomLeft" activeCell="H67" sqref="H67"/>
    </sheetView>
  </sheetViews>
  <sheetFormatPr baseColWidth="10" defaultRowHeight="12.75" x14ac:dyDescent="0.2"/>
  <cols>
    <col min="1" max="1" width="21.7109375" style="2" customWidth="1"/>
    <col min="2" max="2" width="13.5703125" style="2" customWidth="1"/>
    <col min="3" max="4" width="12.7109375" style="2" customWidth="1"/>
    <col min="5" max="5" width="15.7109375" style="2" customWidth="1"/>
    <col min="6" max="6" width="16.42578125" style="2" customWidth="1"/>
    <col min="7" max="7" width="5.5703125" style="2" customWidth="1"/>
    <col min="8" max="8" width="53.42578125" style="2" customWidth="1"/>
    <col min="18" max="16384" width="11.42578125" style="2"/>
  </cols>
  <sheetData>
    <row r="1" spans="1:17" x14ac:dyDescent="0.2">
      <c r="A1" s="408" t="s">
        <v>314</v>
      </c>
      <c r="B1" s="408"/>
      <c r="C1" s="408"/>
      <c r="D1" s="408"/>
      <c r="E1" s="408"/>
      <c r="F1" s="408"/>
      <c r="G1"/>
    </row>
    <row r="4" spans="1:17" x14ac:dyDescent="0.2">
      <c r="A4" s="7" t="s">
        <v>315</v>
      </c>
    </row>
    <row r="6" spans="1:17" s="16" customFormat="1" x14ac:dyDescent="0.2">
      <c r="A6" s="410" t="s">
        <v>316</v>
      </c>
      <c r="B6" s="410"/>
      <c r="C6" s="410"/>
      <c r="D6" s="410"/>
      <c r="E6" s="58"/>
      <c r="F6" s="82" t="s">
        <v>755</v>
      </c>
      <c r="G6" s="58"/>
      <c r="I6"/>
      <c r="J6"/>
      <c r="K6"/>
      <c r="L6"/>
      <c r="M6"/>
      <c r="N6"/>
      <c r="O6"/>
      <c r="P6"/>
      <c r="Q6"/>
    </row>
    <row r="7" spans="1:17" x14ac:dyDescent="0.2">
      <c r="A7" s="410" t="s">
        <v>317</v>
      </c>
      <c r="B7" s="410"/>
      <c r="C7" s="410"/>
      <c r="D7" s="410"/>
      <c r="E7" s="482"/>
      <c r="F7" s="482"/>
    </row>
    <row r="8" spans="1:17" x14ac:dyDescent="0.2">
      <c r="A8" s="410" t="s">
        <v>318</v>
      </c>
      <c r="B8" s="410"/>
      <c r="C8" s="410"/>
      <c r="D8" s="410"/>
      <c r="E8" s="482" t="s">
        <v>695</v>
      </c>
      <c r="F8" s="482"/>
    </row>
    <row r="9" spans="1:17" x14ac:dyDescent="0.2">
      <c r="A9" s="410" t="s">
        <v>319</v>
      </c>
      <c r="B9" s="410"/>
      <c r="C9" s="410"/>
      <c r="D9" s="410"/>
      <c r="E9"/>
      <c r="F9" s="82" t="s">
        <v>696</v>
      </c>
    </row>
    <row r="10" spans="1:17" x14ac:dyDescent="0.2">
      <c r="A10" s="56"/>
      <c r="B10" s="56"/>
      <c r="C10" s="56"/>
      <c r="D10" s="56"/>
      <c r="E10"/>
      <c r="F10" s="56"/>
      <c r="G10" s="56"/>
      <c r="H10" s="56"/>
    </row>
    <row r="12" spans="1:17" x14ac:dyDescent="0.2">
      <c r="A12" s="7" t="s">
        <v>320</v>
      </c>
    </row>
    <row r="13" spans="1:17" x14ac:dyDescent="0.2">
      <c r="A13" s="7"/>
    </row>
    <row r="14" spans="1:17" x14ac:dyDescent="0.2">
      <c r="A14" s="58" t="s">
        <v>321</v>
      </c>
      <c r="E14" s="16"/>
      <c r="F14" s="82" t="s">
        <v>755</v>
      </c>
    </row>
    <row r="15" spans="1:17" x14ac:dyDescent="0.2">
      <c r="A15" s="58" t="s">
        <v>322</v>
      </c>
      <c r="B15" s="58"/>
      <c r="C15" s="58"/>
      <c r="D15" s="87"/>
      <c r="F15" s="82" t="s">
        <v>755</v>
      </c>
      <c r="G15" s="87"/>
    </row>
    <row r="16" spans="1:17" x14ac:dyDescent="0.2">
      <c r="A16" s="58" t="s">
        <v>323</v>
      </c>
      <c r="B16" s="58"/>
      <c r="C16" s="58"/>
      <c r="D16" s="17"/>
      <c r="E16" s="17"/>
      <c r="F16" s="82" t="s">
        <v>755</v>
      </c>
      <c r="G16" s="87"/>
    </row>
    <row r="17" spans="1:8" ht="12.95" customHeight="1" x14ac:dyDescent="0.2">
      <c r="A17" s="2" t="s">
        <v>324</v>
      </c>
      <c r="H17" s="483" t="s">
        <v>325</v>
      </c>
    </row>
    <row r="18" spans="1:8" x14ac:dyDescent="0.2">
      <c r="A18" s="168" t="s">
        <v>326</v>
      </c>
      <c r="B18" s="58"/>
      <c r="C18" s="58"/>
      <c r="D18" s="16"/>
      <c r="F18" s="73">
        <v>6637</v>
      </c>
      <c r="H18" s="483"/>
    </row>
    <row r="19" spans="1:8" x14ac:dyDescent="0.2">
      <c r="A19" s="168" t="s">
        <v>327</v>
      </c>
      <c r="B19" s="58"/>
      <c r="C19" s="58"/>
      <c r="D19" s="87"/>
      <c r="F19" s="73">
        <v>6637</v>
      </c>
      <c r="G19" s="87"/>
    </row>
    <row r="20" spans="1:8" x14ac:dyDescent="0.2">
      <c r="A20" s="168"/>
      <c r="B20" s="58"/>
      <c r="C20" s="58"/>
      <c r="D20" s="87"/>
      <c r="G20" s="87"/>
    </row>
    <row r="21" spans="1:8" x14ac:dyDescent="0.2">
      <c r="A21" s="26" t="s">
        <v>328</v>
      </c>
      <c r="B21"/>
      <c r="C21"/>
      <c r="D21"/>
      <c r="E21"/>
    </row>
    <row r="22" spans="1:8" ht="25.5" x14ac:dyDescent="0.2">
      <c r="A22" s="169"/>
      <c r="B22" s="63" t="s">
        <v>329</v>
      </c>
      <c r="C22" s="63" t="s">
        <v>330</v>
      </c>
      <c r="D22" s="63" t="s">
        <v>331</v>
      </c>
      <c r="E22" s="63" t="s">
        <v>332</v>
      </c>
    </row>
    <row r="23" spans="1:8" ht="14.1" customHeight="1" x14ac:dyDescent="0.2">
      <c r="A23" s="169" t="s">
        <v>333</v>
      </c>
      <c r="B23" s="170">
        <v>6637</v>
      </c>
      <c r="C23" s="171">
        <v>6637</v>
      </c>
      <c r="D23" s="172"/>
      <c r="E23" s="173">
        <f t="shared" ref="E23:E28" si="0">C23/B23</f>
        <v>1</v>
      </c>
      <c r="H23" s="484" t="s">
        <v>334</v>
      </c>
    </row>
    <row r="24" spans="1:8" x14ac:dyDescent="0.2">
      <c r="A24" s="169" t="s">
        <v>335</v>
      </c>
      <c r="B24" s="170">
        <v>6637</v>
      </c>
      <c r="C24" s="171">
        <v>6637</v>
      </c>
      <c r="D24" s="172"/>
      <c r="E24" s="173">
        <f t="shared" si="0"/>
        <v>1</v>
      </c>
      <c r="H24" s="484"/>
    </row>
    <row r="25" spans="1:8" ht="25.5" x14ac:dyDescent="0.2">
      <c r="A25" s="169" t="s">
        <v>336</v>
      </c>
      <c r="B25" s="373">
        <v>6637</v>
      </c>
      <c r="C25" s="374">
        <v>6637</v>
      </c>
      <c r="D25" s="359"/>
      <c r="E25" s="375">
        <f t="shared" si="0"/>
        <v>1</v>
      </c>
    </row>
    <row r="26" spans="1:8" x14ac:dyDescent="0.2">
      <c r="A26" s="169" t="s">
        <v>337</v>
      </c>
      <c r="B26" s="170">
        <v>6637</v>
      </c>
      <c r="C26" s="171">
        <v>6637</v>
      </c>
      <c r="D26" s="172"/>
      <c r="E26" s="173">
        <f t="shared" si="0"/>
        <v>1</v>
      </c>
    </row>
    <row r="27" spans="1:8" x14ac:dyDescent="0.2">
      <c r="A27" s="169" t="s">
        <v>338</v>
      </c>
      <c r="B27" s="170">
        <v>6637</v>
      </c>
      <c r="C27" s="171">
        <v>6637</v>
      </c>
      <c r="D27" s="172"/>
      <c r="E27" s="173">
        <f t="shared" si="0"/>
        <v>1</v>
      </c>
    </row>
    <row r="28" spans="1:8" x14ac:dyDescent="0.2">
      <c r="A28" s="169" t="s">
        <v>339</v>
      </c>
      <c r="B28" s="170">
        <v>6637</v>
      </c>
      <c r="C28" s="171">
        <v>6637</v>
      </c>
      <c r="D28" s="172"/>
      <c r="E28" s="173">
        <f t="shared" si="0"/>
        <v>1</v>
      </c>
    </row>
    <row r="29" spans="1:8" x14ac:dyDescent="0.2">
      <c r="A29" s="168"/>
      <c r="B29" s="58"/>
      <c r="C29" s="58"/>
      <c r="D29" s="87"/>
      <c r="G29" s="87"/>
    </row>
    <row r="31" spans="1:8" x14ac:dyDescent="0.2">
      <c r="A31" s="7" t="s">
        <v>340</v>
      </c>
    </row>
    <row r="33" spans="1:8" x14ac:dyDescent="0.2">
      <c r="A33" s="2" t="s">
        <v>341</v>
      </c>
      <c r="F33" s="82" t="s">
        <v>755</v>
      </c>
    </row>
    <row r="34" spans="1:8" x14ac:dyDescent="0.2">
      <c r="A34" s="2" t="s">
        <v>342</v>
      </c>
      <c r="D34" s="16"/>
      <c r="E34" s="16"/>
      <c r="F34" s="84">
        <v>10</v>
      </c>
    </row>
    <row r="36" spans="1:8" x14ac:dyDescent="0.2">
      <c r="A36" s="26" t="s">
        <v>343</v>
      </c>
      <c r="B36"/>
      <c r="C36"/>
      <c r="D36"/>
      <c r="E36"/>
    </row>
    <row r="37" spans="1:8" x14ac:dyDescent="0.2">
      <c r="A37" s="421" t="s">
        <v>344</v>
      </c>
      <c r="B37" s="421"/>
      <c r="C37" s="421"/>
      <c r="D37" s="421"/>
      <c r="E37" s="340" t="s">
        <v>755</v>
      </c>
    </row>
    <row r="38" spans="1:8" x14ac:dyDescent="0.2">
      <c r="A38" s="421" t="s">
        <v>345</v>
      </c>
      <c r="B38" s="421"/>
      <c r="C38" s="421"/>
      <c r="D38" s="421"/>
      <c r="E38" s="340" t="s">
        <v>755</v>
      </c>
    </row>
    <row r="39" spans="1:8" ht="25.7" customHeight="1" x14ac:dyDescent="0.2">
      <c r="A39" s="480" t="s">
        <v>346</v>
      </c>
      <c r="B39" s="480"/>
      <c r="C39" s="480"/>
      <c r="D39" s="480"/>
      <c r="E39" s="63" t="s">
        <v>700</v>
      </c>
    </row>
    <row r="40" spans="1:8" x14ac:dyDescent="0.2">
      <c r="A40" s="421" t="s">
        <v>347</v>
      </c>
      <c r="B40" s="421"/>
      <c r="C40" s="421"/>
      <c r="D40" s="421"/>
      <c r="E40" s="340" t="s">
        <v>755</v>
      </c>
    </row>
    <row r="41" spans="1:8" x14ac:dyDescent="0.2">
      <c r="A41" s="421" t="s">
        <v>348</v>
      </c>
      <c r="B41" s="421"/>
      <c r="C41" s="421"/>
      <c r="D41" s="421"/>
      <c r="E41" s="340" t="s">
        <v>700</v>
      </c>
    </row>
    <row r="42" spans="1:8" ht="12.95" customHeight="1" x14ac:dyDescent="0.2">
      <c r="A42" s="421" t="s">
        <v>349</v>
      </c>
      <c r="B42" s="421"/>
      <c r="C42" s="421"/>
      <c r="D42" s="421"/>
      <c r="E42" s="340" t="s">
        <v>698</v>
      </c>
    </row>
    <row r="43" spans="1:8" ht="12.95" customHeight="1" x14ac:dyDescent="0.2">
      <c r="A43" s="421" t="s">
        <v>350</v>
      </c>
      <c r="B43" s="421"/>
      <c r="C43" s="421"/>
      <c r="D43" s="421"/>
      <c r="E43" s="340" t="s">
        <v>698</v>
      </c>
    </row>
    <row r="44" spans="1:8" ht="12.95" customHeight="1" x14ac:dyDescent="0.2">
      <c r="A44" s="421" t="s">
        <v>351</v>
      </c>
      <c r="B44" s="421"/>
      <c r="C44" s="421"/>
      <c r="D44" s="421"/>
      <c r="E44" s="340" t="s">
        <v>755</v>
      </c>
      <c r="H44" s="167" t="s">
        <v>352</v>
      </c>
    </row>
    <row r="47" spans="1:8" ht="25.35" customHeight="1" x14ac:dyDescent="0.2">
      <c r="A47" s="434" t="s">
        <v>353</v>
      </c>
      <c r="B47" s="434"/>
      <c r="C47" s="434"/>
      <c r="D47" s="434"/>
      <c r="E47" s="434"/>
      <c r="F47" s="82" t="s">
        <v>700</v>
      </c>
    </row>
    <row r="48" spans="1:8" x14ac:dyDescent="0.2">
      <c r="A48" s="22" t="s">
        <v>354</v>
      </c>
      <c r="B48"/>
      <c r="C48"/>
      <c r="D48"/>
      <c r="E48"/>
    </row>
    <row r="49" spans="1:8" x14ac:dyDescent="0.2">
      <c r="A49" s="26"/>
      <c r="B49"/>
      <c r="C49"/>
      <c r="D49"/>
      <c r="E49"/>
      <c r="F49"/>
      <c r="G49"/>
    </row>
    <row r="51" spans="1:8" x14ac:dyDescent="0.2">
      <c r="A51" s="7" t="s">
        <v>355</v>
      </c>
    </row>
    <row r="52" spans="1:8" x14ac:dyDescent="0.2">
      <c r="A52" s="7"/>
    </row>
    <row r="53" spans="1:8" x14ac:dyDescent="0.2">
      <c r="A53" s="421" t="s">
        <v>356</v>
      </c>
      <c r="B53" s="421"/>
      <c r="C53" s="421"/>
      <c r="D53" s="421"/>
      <c r="E53" s="340" t="s">
        <v>700</v>
      </c>
    </row>
    <row r="54" spans="1:8" x14ac:dyDescent="0.2">
      <c r="A54" s="421" t="s">
        <v>357</v>
      </c>
      <c r="B54" s="421"/>
      <c r="C54" s="421"/>
      <c r="D54" s="421"/>
      <c r="E54" s="341">
        <v>1</v>
      </c>
    </row>
    <row r="55" spans="1:8" x14ac:dyDescent="0.2">
      <c r="A55" s="421" t="s">
        <v>358</v>
      </c>
      <c r="B55" s="421"/>
      <c r="C55" s="421"/>
      <c r="D55" s="421"/>
      <c r="E55" s="341">
        <v>0</v>
      </c>
    </row>
    <row r="56" spans="1:8" x14ac:dyDescent="0.2">
      <c r="E56" s="175"/>
    </row>
    <row r="58" spans="1:8" x14ac:dyDescent="0.2">
      <c r="A58" s="7" t="s">
        <v>359</v>
      </c>
    </row>
    <row r="60" spans="1:8" x14ac:dyDescent="0.2">
      <c r="A60" s="56" t="s">
        <v>360</v>
      </c>
      <c r="B60" s="56"/>
      <c r="C60" s="56"/>
      <c r="D60" s="56"/>
      <c r="E60" s="56"/>
      <c r="F60" s="84" t="s">
        <v>878</v>
      </c>
    </row>
    <row r="61" spans="1:8" ht="13.35" customHeight="1" x14ac:dyDescent="0.2">
      <c r="A61" s="487" t="s">
        <v>361</v>
      </c>
      <c r="B61" s="487"/>
      <c r="C61" s="487"/>
      <c r="D61" s="487"/>
      <c r="E61" s="487"/>
      <c r="F61" s="176"/>
      <c r="H61" s="483" t="s">
        <v>362</v>
      </c>
    </row>
    <row r="62" spans="1:8" x14ac:dyDescent="0.2">
      <c r="A62" s="56"/>
      <c r="B62" s="56"/>
      <c r="C62" s="56"/>
      <c r="D62" s="56"/>
      <c r="E62" s="56"/>
      <c r="F62" s="177"/>
      <c r="H62" s="483"/>
    </row>
    <row r="63" spans="1:8" x14ac:dyDescent="0.2">
      <c r="A63" s="56"/>
      <c r="B63" s="56"/>
      <c r="C63" s="56"/>
      <c r="D63" s="56"/>
      <c r="E63" s="56"/>
      <c r="F63" s="177"/>
    </row>
    <row r="64" spans="1:8" x14ac:dyDescent="0.2">
      <c r="A64" s="7" t="s">
        <v>363</v>
      </c>
    </row>
    <row r="65" spans="1:256" x14ac:dyDescent="0.2">
      <c r="A65" s="2" t="s">
        <v>364</v>
      </c>
    </row>
    <row r="66" spans="1:256" ht="37.35" customHeight="1" x14ac:dyDescent="0.2">
      <c r="A66" s="430"/>
      <c r="B66" s="430" t="s">
        <v>365</v>
      </c>
      <c r="C66" s="178" t="s">
        <v>366</v>
      </c>
      <c r="D66" s="178" t="s">
        <v>367</v>
      </c>
      <c r="E66" s="485" t="s">
        <v>368</v>
      </c>
      <c r="F66" s="485"/>
      <c r="G66"/>
    </row>
    <row r="67" spans="1:256" x14ac:dyDescent="0.2">
      <c r="A67" s="486" t="s">
        <v>369</v>
      </c>
      <c r="B67" s="486"/>
      <c r="C67" s="338">
        <v>0</v>
      </c>
      <c r="D67" s="338">
        <v>84</v>
      </c>
      <c r="E67" s="338" t="s">
        <v>699</v>
      </c>
      <c r="F67" s="338"/>
      <c r="G67"/>
    </row>
    <row r="68" spans="1:256" ht="38.25" x14ac:dyDescent="0.2">
      <c r="A68" s="486" t="s">
        <v>370</v>
      </c>
      <c r="B68" s="486"/>
      <c r="C68" s="338">
        <v>214</v>
      </c>
      <c r="D68" s="338" t="s">
        <v>704</v>
      </c>
      <c r="E68" s="339" t="s">
        <v>854</v>
      </c>
      <c r="F68" s="339" t="s">
        <v>855</v>
      </c>
      <c r="G68"/>
    </row>
    <row r="69" spans="1:256" x14ac:dyDescent="0.2">
      <c r="A69" s="486" t="s">
        <v>371</v>
      </c>
      <c r="B69" s="486"/>
      <c r="C69" s="376">
        <v>20813</v>
      </c>
      <c r="D69" s="338"/>
      <c r="E69" s="338"/>
      <c r="F69" s="338"/>
      <c r="G69"/>
    </row>
    <row r="70" spans="1:256" x14ac:dyDescent="0.2">
      <c r="A70" s="486" t="s">
        <v>372</v>
      </c>
      <c r="B70" s="486"/>
      <c r="C70" s="338">
        <v>0</v>
      </c>
      <c r="D70" s="338"/>
      <c r="E70" s="338"/>
      <c r="F70" s="338"/>
      <c r="G70"/>
    </row>
    <row r="71" spans="1:256" x14ac:dyDescent="0.2">
      <c r="A71" s="6"/>
      <c r="B71" s="6"/>
      <c r="C71" s="6"/>
      <c r="D71" s="6"/>
      <c r="E71" s="6"/>
      <c r="F71" s="6"/>
      <c r="G71" s="56"/>
    </row>
    <row r="72" spans="1:256" x14ac:dyDescent="0.2">
      <c r="A72" s="397" t="s">
        <v>373</v>
      </c>
      <c r="B72" s="397"/>
      <c r="C72" s="397"/>
      <c r="D72" s="96"/>
      <c r="E72" s="96"/>
      <c r="F72" s="77" t="s">
        <v>755</v>
      </c>
      <c r="G72"/>
      <c r="H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x14ac:dyDescent="0.2">
      <c r="A73"/>
      <c r="B73"/>
      <c r="C73"/>
      <c r="D73"/>
      <c r="E73"/>
    </row>
    <row r="74" spans="1:256" x14ac:dyDescent="0.2">
      <c r="A74"/>
      <c r="B74"/>
      <c r="C74"/>
      <c r="D74"/>
      <c r="E74"/>
    </row>
    <row r="75" spans="1:256" x14ac:dyDescent="0.2">
      <c r="A75"/>
      <c r="B75"/>
      <c r="C75"/>
      <c r="D75"/>
      <c r="E75"/>
      <c r="F75"/>
      <c r="G75"/>
      <c r="H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x14ac:dyDescent="0.2">
      <c r="A76"/>
      <c r="B76"/>
      <c r="C76"/>
      <c r="D76"/>
      <c r="E76"/>
      <c r="F76"/>
      <c r="G76"/>
      <c r="H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x14ac:dyDescent="0.2">
      <c r="A77"/>
      <c r="B77"/>
      <c r="C77"/>
      <c r="D77"/>
      <c r="E77"/>
    </row>
    <row r="78" spans="1:256" x14ac:dyDescent="0.2">
      <c r="A78"/>
      <c r="B78"/>
      <c r="C78"/>
      <c r="D78"/>
      <c r="E78"/>
    </row>
    <row r="79" spans="1:256" x14ac:dyDescent="0.2">
      <c r="A79"/>
      <c r="B79"/>
      <c r="C79"/>
      <c r="D79"/>
      <c r="E79"/>
    </row>
    <row r="80" spans="1:256" x14ac:dyDescent="0.2">
      <c r="A80" s="26"/>
      <c r="B80"/>
      <c r="C80"/>
      <c r="D80"/>
      <c r="E80"/>
    </row>
    <row r="81" spans="1:256" x14ac:dyDescent="0.2">
      <c r="A81"/>
      <c r="B81"/>
      <c r="C81"/>
      <c r="D81"/>
      <c r="E81"/>
    </row>
    <row r="82" spans="1:256" x14ac:dyDescent="0.2">
      <c r="A82"/>
      <c r="B82"/>
      <c r="C82"/>
      <c r="D82"/>
      <c r="E82"/>
      <c r="F82"/>
      <c r="G82"/>
      <c r="H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s="175"/>
      <c r="B86" s="175"/>
      <c r="C86" s="175"/>
      <c r="D86" s="175"/>
      <c r="E86" s="175"/>
    </row>
    <row r="87" spans="1:256" x14ac:dyDescent="0.2">
      <c r="A87" s="175"/>
      <c r="B87" s="175"/>
      <c r="C87" s="175"/>
      <c r="D87" s="175"/>
      <c r="E87" s="175"/>
    </row>
    <row r="88" spans="1:256" x14ac:dyDescent="0.2">
      <c r="A88"/>
      <c r="B88"/>
      <c r="C88"/>
      <c r="D88"/>
      <c r="E88"/>
      <c r="F88"/>
      <c r="G88"/>
      <c r="H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c r="B99"/>
      <c r="C99"/>
      <c r="D99"/>
      <c r="E99"/>
      <c r="F99"/>
      <c r="G99"/>
      <c r="H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
      <c r="A100"/>
      <c r="B100"/>
      <c r="C100"/>
      <c r="D100"/>
      <c r="E100"/>
      <c r="F100"/>
      <c r="G100"/>
      <c r="H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
      <c r="A101"/>
      <c r="B101"/>
      <c r="C101"/>
      <c r="D101"/>
      <c r="E101"/>
      <c r="F101"/>
      <c r="G101"/>
      <c r="H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
      <c r="A102"/>
      <c r="B102"/>
      <c r="C102"/>
      <c r="D102"/>
      <c r="E102"/>
      <c r="F102"/>
      <c r="G102"/>
      <c r="H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x14ac:dyDescent="0.2">
      <c r="A103"/>
      <c r="B103"/>
      <c r="C103"/>
      <c r="D103"/>
      <c r="E103"/>
      <c r="F103"/>
      <c r="G103"/>
      <c r="H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c r="B104"/>
      <c r="C104"/>
      <c r="D104"/>
      <c r="E104"/>
      <c r="F104"/>
      <c r="G104"/>
      <c r="H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x14ac:dyDescent="0.2">
      <c r="A106"/>
      <c r="B106"/>
      <c r="C106"/>
      <c r="D106"/>
      <c r="E106"/>
      <c r="F106"/>
      <c r="G106"/>
      <c r="H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x14ac:dyDescent="0.2">
      <c r="A107"/>
      <c r="B107"/>
      <c r="C107"/>
      <c r="D107"/>
      <c r="E107"/>
      <c r="F107"/>
      <c r="G107"/>
      <c r="H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x14ac:dyDescent="0.2">
      <c r="A108"/>
      <c r="B108"/>
      <c r="C108"/>
      <c r="D108"/>
      <c r="E108"/>
      <c r="F108"/>
      <c r="G108"/>
      <c r="H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x14ac:dyDescent="0.2">
      <c r="A109"/>
      <c r="B109"/>
      <c r="C109"/>
      <c r="D109"/>
      <c r="E109"/>
      <c r="F109"/>
      <c r="G109"/>
      <c r="H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x14ac:dyDescent="0.2">
      <c r="A110"/>
      <c r="B110"/>
      <c r="C110"/>
      <c r="D110"/>
      <c r="E110"/>
      <c r="F110"/>
      <c r="G110"/>
      <c r="H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x14ac:dyDescent="0.2">
      <c r="A111"/>
      <c r="B111"/>
      <c r="C111"/>
      <c r="D111"/>
      <c r="E111"/>
      <c r="F111"/>
      <c r="G111"/>
      <c r="H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x14ac:dyDescent="0.2">
      <c r="A112"/>
      <c r="B112"/>
      <c r="C112"/>
      <c r="D112"/>
      <c r="E112"/>
      <c r="F112"/>
      <c r="G112"/>
      <c r="H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x14ac:dyDescent="0.2">
      <c r="A113"/>
      <c r="B113"/>
      <c r="C113"/>
      <c r="D113"/>
      <c r="E113"/>
      <c r="F113"/>
      <c r="G113"/>
      <c r="H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x14ac:dyDescent="0.2">
      <c r="A114"/>
      <c r="B114"/>
      <c r="C114"/>
      <c r="D114"/>
      <c r="E114"/>
      <c r="F114"/>
      <c r="G114"/>
      <c r="H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x14ac:dyDescent="0.2">
      <c r="A115"/>
      <c r="B115"/>
      <c r="C115"/>
      <c r="D115"/>
      <c r="E115"/>
      <c r="F115"/>
      <c r="G115"/>
      <c r="H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x14ac:dyDescent="0.2">
      <c r="A116"/>
      <c r="B116"/>
      <c r="C116"/>
      <c r="D116"/>
      <c r="E116"/>
      <c r="F116"/>
      <c r="G116"/>
      <c r="H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x14ac:dyDescent="0.2">
      <c r="A117"/>
      <c r="B117"/>
      <c r="C117"/>
      <c r="D117"/>
      <c r="E117"/>
      <c r="F117"/>
      <c r="G117"/>
      <c r="H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x14ac:dyDescent="0.2">
      <c r="A118"/>
      <c r="B118"/>
      <c r="C118"/>
      <c r="D118"/>
      <c r="E118"/>
      <c r="F118"/>
      <c r="G118"/>
      <c r="H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x14ac:dyDescent="0.2">
      <c r="A119"/>
      <c r="B119"/>
      <c r="C119"/>
      <c r="D119"/>
      <c r="E119"/>
      <c r="F119"/>
      <c r="G119"/>
      <c r="H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x14ac:dyDescent="0.2">
      <c r="A120"/>
      <c r="B120"/>
      <c r="C120"/>
      <c r="D120"/>
      <c r="E120"/>
      <c r="F120"/>
      <c r="G120"/>
      <c r="H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x14ac:dyDescent="0.2">
      <c r="A121"/>
      <c r="B121"/>
      <c r="C121"/>
      <c r="D121"/>
      <c r="E121"/>
      <c r="F121"/>
      <c r="G121"/>
      <c r="H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x14ac:dyDescent="0.2">
      <c r="A122"/>
      <c r="B122"/>
      <c r="C122"/>
      <c r="D122"/>
      <c r="E122"/>
      <c r="F122"/>
      <c r="G122"/>
      <c r="H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x14ac:dyDescent="0.2">
      <c r="A123"/>
      <c r="B123"/>
      <c r="C123"/>
      <c r="D123"/>
      <c r="E123"/>
      <c r="F123"/>
      <c r="G123"/>
      <c r="H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x14ac:dyDescent="0.2">
      <c r="A124"/>
      <c r="B124"/>
      <c r="C124"/>
      <c r="D124"/>
      <c r="E124"/>
      <c r="F124"/>
      <c r="G124"/>
      <c r="H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x14ac:dyDescent="0.2">
      <c r="A125"/>
      <c r="B125"/>
      <c r="C125"/>
      <c r="D125"/>
      <c r="E125"/>
      <c r="F125"/>
      <c r="G125"/>
      <c r="H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x14ac:dyDescent="0.2">
      <c r="A126"/>
      <c r="B126"/>
      <c r="C126"/>
      <c r="D126"/>
      <c r="E126"/>
      <c r="F126"/>
      <c r="G126"/>
      <c r="H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x14ac:dyDescent="0.2">
      <c r="A127"/>
      <c r="B127"/>
      <c r="C127"/>
      <c r="D127"/>
      <c r="E127"/>
      <c r="F127"/>
      <c r="G127"/>
      <c r="H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x14ac:dyDescent="0.2">
      <c r="A128"/>
      <c r="B128"/>
      <c r="C128"/>
      <c r="D128"/>
      <c r="E128"/>
      <c r="F128"/>
      <c r="G128"/>
      <c r="H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x14ac:dyDescent="0.2">
      <c r="A129"/>
      <c r="B129"/>
      <c r="C129"/>
      <c r="D129"/>
      <c r="E129"/>
      <c r="F129"/>
      <c r="G129"/>
      <c r="H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x14ac:dyDescent="0.2">
      <c r="A130"/>
      <c r="B130"/>
      <c r="C130"/>
      <c r="D130"/>
      <c r="E130"/>
      <c r="F130"/>
      <c r="G130"/>
      <c r="H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sheetData>
  <sheetProtection selectLockedCells="1" selectUnlockedCells="1"/>
  <mergeCells count="30">
    <mergeCell ref="A67:B67"/>
    <mergeCell ref="A68:B68"/>
    <mergeCell ref="A69:B69"/>
    <mergeCell ref="A70:B70"/>
    <mergeCell ref="A72:C72"/>
    <mergeCell ref="A39:D39"/>
    <mergeCell ref="H61:H62"/>
    <mergeCell ref="A66:B66"/>
    <mergeCell ref="E66:F66"/>
    <mergeCell ref="A40:D40"/>
    <mergeCell ref="A41:D41"/>
    <mergeCell ref="A42:D42"/>
    <mergeCell ref="A43:D43"/>
    <mergeCell ref="A44:D44"/>
    <mergeCell ref="A47:E47"/>
    <mergeCell ref="A53:D53"/>
    <mergeCell ref="A54:D54"/>
    <mergeCell ref="A55:D55"/>
    <mergeCell ref="A61:E61"/>
    <mergeCell ref="A9:D9"/>
    <mergeCell ref="H17:H18"/>
    <mergeCell ref="H23:H24"/>
    <mergeCell ref="A37:D37"/>
    <mergeCell ref="A38:D38"/>
    <mergeCell ref="A1:F1"/>
    <mergeCell ref="A6:D6"/>
    <mergeCell ref="A7:D7"/>
    <mergeCell ref="E7:F7"/>
    <mergeCell ref="A8:D8"/>
    <mergeCell ref="E8:F8"/>
  </mergeCells>
  <dataValidations disablePrompts="1" count="1">
    <dataValidation type="list" operator="equal" allowBlank="1" sqref="F6 F9 F14 E37:E44 E53 F33 F47">
      <formula1>"Oui,Non"</formula1>
      <formula2>0</formula2>
    </dataValidation>
  </dataValidations>
  <pageMargins left="0.68888888888888888" right="0.68888888888888888" top="0.68888888888888888" bottom="0.59027777777777779" header="0.51180555555555551" footer="0.51180555555555551"/>
  <pageSetup paperSize="9" scale="96" firstPageNumber="0" fitToHeight="0" orientation="portrait" horizontalDpi="300" verticalDpi="300" r:id="rId1"/>
  <headerFooter alignWithMargins="0"/>
  <rowBreaks count="1" manualBreakCount="1">
    <brk id="5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3"/>
  <sheetViews>
    <sheetView zoomScale="90" zoomScaleNormal="90" zoomScaleSheetLayoutView="100" workbookViewId="0">
      <pane ySplit="1" topLeftCell="A41" activePane="bottomLeft" state="frozen"/>
      <selection pane="bottomLeft" activeCell="D51" sqref="D51"/>
    </sheetView>
  </sheetViews>
  <sheetFormatPr baseColWidth="10" defaultColWidth="11.5703125" defaultRowHeight="12.75" x14ac:dyDescent="0.2"/>
  <cols>
    <col min="1" max="1" width="22.85546875" customWidth="1"/>
    <col min="2" max="2" width="25.28515625" customWidth="1"/>
    <col min="3" max="3" width="24.28515625" customWidth="1"/>
    <col min="4" max="4" width="24" customWidth="1"/>
    <col min="5" max="5" width="1.85546875" customWidth="1"/>
    <col min="6" max="6" width="62.140625" style="179" customWidth="1"/>
    <col min="7" max="16384" width="11.5703125" style="179"/>
  </cols>
  <sheetData>
    <row r="1" spans="1:256" x14ac:dyDescent="0.2">
      <c r="A1" s="490" t="s">
        <v>374</v>
      </c>
      <c r="B1" s="491"/>
      <c r="C1" s="491"/>
      <c r="D1" s="492"/>
    </row>
    <row r="2" spans="1:256" x14ac:dyDescent="0.2">
      <c r="A2" s="220"/>
      <c r="B2" s="220"/>
      <c r="C2" s="220"/>
      <c r="D2" s="220"/>
    </row>
    <row r="3" spans="1:256" x14ac:dyDescent="0.2">
      <c r="A3" s="220"/>
      <c r="B3" s="220"/>
      <c r="C3" s="220"/>
      <c r="D3" s="220"/>
    </row>
    <row r="4" spans="1:256" x14ac:dyDescent="0.2">
      <c r="A4" s="220"/>
      <c r="B4" s="220"/>
      <c r="C4" s="220"/>
      <c r="D4" s="220"/>
    </row>
    <row r="5" spans="1:256" ht="12" customHeight="1" x14ac:dyDescent="0.2">
      <c r="A5" s="220"/>
      <c r="B5" s="220"/>
      <c r="C5" s="220"/>
      <c r="D5" s="220"/>
    </row>
    <row r="6" spans="1:256" s="184" customFormat="1" x14ac:dyDescent="0.2">
      <c r="A6" s="180" t="s">
        <v>375</v>
      </c>
      <c r="B6" s="181"/>
      <c r="C6" s="181"/>
      <c r="D6" s="181"/>
      <c r="E6" s="182"/>
      <c r="F6" s="183"/>
    </row>
    <row r="7" spans="1:256" x14ac:dyDescent="0.2">
      <c r="A7" s="185"/>
      <c r="B7" s="186"/>
      <c r="C7" s="186"/>
      <c r="D7" s="186"/>
      <c r="E7" s="182"/>
      <c r="F7" s="18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x14ac:dyDescent="0.2">
      <c r="A8" s="493" t="s">
        <v>376</v>
      </c>
      <c r="B8" s="493"/>
      <c r="C8" s="188" t="s">
        <v>377</v>
      </c>
      <c r="D8" s="186"/>
      <c r="E8" s="182"/>
      <c r="F8" s="187"/>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35" customHeight="1" x14ac:dyDescent="0.2">
      <c r="A9" s="494" t="s">
        <v>378</v>
      </c>
      <c r="B9" s="494"/>
      <c r="C9" s="342" t="s">
        <v>777</v>
      </c>
      <c r="D9" s="186"/>
      <c r="E9" s="182"/>
      <c r="F9" s="187"/>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35" customHeight="1" x14ac:dyDescent="0.2">
      <c r="A10" s="480" t="s">
        <v>379</v>
      </c>
      <c r="B10" s="480"/>
      <c r="C10" s="169" t="s">
        <v>777</v>
      </c>
      <c r="D10" s="186"/>
      <c r="E10" s="182"/>
      <c r="F10" s="187"/>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35" customHeight="1" x14ac:dyDescent="0.2">
      <c r="A11" s="480" t="s">
        <v>380</v>
      </c>
      <c r="B11" s="480"/>
      <c r="C11" s="169" t="s">
        <v>777</v>
      </c>
      <c r="D11" s="186"/>
      <c r="E11" s="182"/>
      <c r="F11" s="187"/>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x14ac:dyDescent="0.2">
      <c r="C12" s="144"/>
      <c r="D12" s="144"/>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x14ac:dyDescent="0.2">
      <c r="C13" s="144"/>
      <c r="D13" s="144"/>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x14ac:dyDescent="0.2">
      <c r="C14" s="144"/>
      <c r="D14" s="14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84" customFormat="1" x14ac:dyDescent="0.2">
      <c r="A15" s="180"/>
      <c r="B15" s="181"/>
      <c r="C15" s="181"/>
      <c r="D15" s="181"/>
      <c r="E15" s="182"/>
      <c r="F15" s="183"/>
    </row>
    <row r="16" spans="1:256" s="184" customFormat="1" x14ac:dyDescent="0.2">
      <c r="A16" s="180" t="s">
        <v>381</v>
      </c>
      <c r="B16" s="181"/>
      <c r="C16" s="181"/>
      <c r="D16" s="181"/>
      <c r="E16" s="182"/>
      <c r="F16" s="183"/>
    </row>
    <row r="17" spans="1:256" ht="37.35" customHeight="1" x14ac:dyDescent="0.2">
      <c r="A17" s="189"/>
      <c r="B17" s="190" t="s">
        <v>382</v>
      </c>
      <c r="C17" s="190" t="s">
        <v>383</v>
      </c>
      <c r="D17" s="190" t="s">
        <v>384</v>
      </c>
      <c r="E17" s="18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x14ac:dyDescent="0.2">
      <c r="A18" s="191" t="s">
        <v>385</v>
      </c>
      <c r="B18" s="192"/>
      <c r="C18" s="192"/>
      <c r="D18" s="193">
        <f>SUM(B18:C18)</f>
        <v>0</v>
      </c>
      <c r="E18" s="18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5.5" x14ac:dyDescent="0.2">
      <c r="A19" s="194" t="s">
        <v>386</v>
      </c>
      <c r="B19" s="192"/>
      <c r="C19" s="192"/>
      <c r="D19" s="193">
        <f>SUM(B19:C19)</f>
        <v>0</v>
      </c>
      <c r="E19" s="182"/>
      <c r="F19" s="195" t="s">
        <v>387</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x14ac:dyDescent="0.2">
      <c r="A20" s="191" t="s">
        <v>388</v>
      </c>
      <c r="B20" s="192"/>
      <c r="C20" s="192"/>
      <c r="D20" s="193">
        <f>SUM(B20:C20)</f>
        <v>0</v>
      </c>
      <c r="E20" s="18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x14ac:dyDescent="0.2">
      <c r="A21" s="196" t="s">
        <v>143</v>
      </c>
      <c r="B21" s="193">
        <f>SUM(B18:B20)</f>
        <v>0</v>
      </c>
      <c r="C21" s="193">
        <f>SUM(C18:C20)</f>
        <v>0</v>
      </c>
      <c r="D21" s="193">
        <f>SUM(B21:C21)</f>
        <v>0</v>
      </c>
      <c r="E21" s="182"/>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x14ac:dyDescent="0.2">
      <c r="A22" s="197"/>
      <c r="B22" s="198"/>
      <c r="C22" s="198"/>
      <c r="D22" s="198"/>
      <c r="E22" s="18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x14ac:dyDescent="0.2">
      <c r="A23" s="197"/>
      <c r="B23" s="198"/>
      <c r="C23" s="198"/>
      <c r="D23" s="198"/>
      <c r="E23" s="182"/>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x14ac:dyDescent="0.2">
      <c r="A24" s="197"/>
      <c r="B24" s="198"/>
      <c r="C24" s="198"/>
      <c r="D24" s="198"/>
      <c r="E24" s="182"/>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x14ac:dyDescent="0.2">
      <c r="A25" s="180" t="s">
        <v>389</v>
      </c>
      <c r="B25" s="180"/>
      <c r="C25" s="180"/>
      <c r="D25" s="180"/>
      <c r="E25" s="182"/>
      <c r="F25" s="18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x14ac:dyDescent="0.2">
      <c r="A26" s="186"/>
      <c r="B26" s="186"/>
      <c r="C26" s="186"/>
      <c r="D26" s="186"/>
      <c r="E26" s="182"/>
      <c r="F26" s="199"/>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3" customHeight="1" x14ac:dyDescent="0.2">
      <c r="A27" s="495" t="s">
        <v>390</v>
      </c>
      <c r="B27" s="495"/>
      <c r="C27" s="495"/>
      <c r="D27" s="192">
        <v>49</v>
      </c>
      <c r="E27" s="182"/>
      <c r="F27" s="343"/>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5.7" customHeight="1" x14ac:dyDescent="0.2">
      <c r="A28" s="495" t="s">
        <v>391</v>
      </c>
      <c r="B28" s="495"/>
      <c r="C28" s="495"/>
      <c r="D28" s="192">
        <v>225</v>
      </c>
      <c r="E28" s="182"/>
      <c r="F28" s="343"/>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x14ac:dyDescent="0.2">
      <c r="A29" s="495" t="s">
        <v>392</v>
      </c>
      <c r="B29" s="495"/>
      <c r="C29" s="495"/>
      <c r="D29" s="200">
        <v>796</v>
      </c>
      <c r="E29" s="182"/>
      <c r="F29" s="343"/>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x14ac:dyDescent="0.2">
      <c r="A30" s="201"/>
      <c r="B30" s="201"/>
      <c r="C30" s="201"/>
      <c r="D30" s="198"/>
      <c r="E30" s="182"/>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x14ac:dyDescent="0.2">
      <c r="A31" s="185" t="s">
        <v>393</v>
      </c>
      <c r="B31" s="201"/>
      <c r="C31" s="201"/>
      <c r="D31" s="198"/>
      <c r="E31" s="182"/>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B32" s="188" t="s">
        <v>394</v>
      </c>
      <c r="C32" s="188" t="s">
        <v>395</v>
      </c>
      <c r="D32" s="202" t="s">
        <v>143</v>
      </c>
      <c r="E32" s="18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8.25" x14ac:dyDescent="0.2">
      <c r="A33" s="352" t="s">
        <v>396</v>
      </c>
      <c r="B33" s="190">
        <v>131164</v>
      </c>
      <c r="C33" s="203">
        <v>31356</v>
      </c>
      <c r="D33" s="204">
        <f>SUM(B33:C33)</f>
        <v>162520</v>
      </c>
      <c r="E33" s="182"/>
      <c r="F33" s="195" t="s">
        <v>397</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8.25" x14ac:dyDescent="0.2">
      <c r="A34" s="352" t="s">
        <v>398</v>
      </c>
      <c r="B34" s="190">
        <v>5123</v>
      </c>
      <c r="C34" s="203">
        <v>911</v>
      </c>
      <c r="D34" s="204">
        <f>SUM(B34:C34)</f>
        <v>6034</v>
      </c>
      <c r="E34" s="182"/>
      <c r="F34" s="205" t="s">
        <v>399</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8.25" x14ac:dyDescent="0.2">
      <c r="A35" s="352" t="s">
        <v>400</v>
      </c>
      <c r="B35" s="190"/>
      <c r="C35" s="203"/>
      <c r="D35" s="204">
        <f>SUM(B35:C35)</f>
        <v>0</v>
      </c>
      <c r="E35" s="18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8.25" x14ac:dyDescent="0.2">
      <c r="A36" s="352" t="s">
        <v>401</v>
      </c>
      <c r="B36" s="190"/>
      <c r="C36" s="203"/>
      <c r="D36" s="204">
        <f>SUM(B36:C36)</f>
        <v>0</v>
      </c>
      <c r="E36" s="182"/>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x14ac:dyDescent="0.2">
      <c r="A37" s="206"/>
      <c r="B37" s="206"/>
      <c r="C37" s="207"/>
      <c r="D37" s="208"/>
      <c r="E37" s="182"/>
      <c r="F37" s="209"/>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x14ac:dyDescent="0.2">
      <c r="A38" s="206"/>
      <c r="B38" s="206"/>
      <c r="C38" s="207"/>
      <c r="D38" s="208"/>
      <c r="E38" s="182"/>
      <c r="F38" s="209"/>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x14ac:dyDescent="0.2">
      <c r="A39" s="206"/>
      <c r="B39" s="206"/>
      <c r="C39" s="207"/>
      <c r="D39" s="208"/>
      <c r="E39" s="182"/>
      <c r="F39" s="20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x14ac:dyDescent="0.2">
      <c r="A40" s="186"/>
      <c r="B40" s="186"/>
      <c r="C40" s="186"/>
      <c r="D40" s="186"/>
      <c r="E40" s="182"/>
      <c r="F40" s="187"/>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x14ac:dyDescent="0.2">
      <c r="A41" s="180" t="s">
        <v>402</v>
      </c>
      <c r="B41" s="180"/>
      <c r="C41" s="180"/>
      <c r="D41" s="180"/>
      <c r="E41" s="182"/>
      <c r="F41" s="187"/>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x14ac:dyDescent="0.2">
      <c r="A42" s="210"/>
      <c r="B42" s="186"/>
      <c r="C42" s="186"/>
      <c r="D42" s="186"/>
      <c r="E42" s="182"/>
      <c r="F42" s="187"/>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7.35" customHeight="1" x14ac:dyDescent="0.2">
      <c r="A43" s="496" t="s">
        <v>403</v>
      </c>
      <c r="B43" s="496"/>
      <c r="C43" s="496"/>
      <c r="D43" s="496"/>
      <c r="E43" s="182"/>
      <c r="F43" s="187"/>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x14ac:dyDescent="0.2">
      <c r="A44" s="186"/>
      <c r="B44" s="186"/>
      <c r="C44" s="186"/>
      <c r="D44" s="186"/>
      <c r="E44" s="182"/>
      <c r="F44" s="187"/>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
      <c r="A45" s="211"/>
      <c r="B45" s="211"/>
      <c r="C45" s="186"/>
      <c r="D45" s="186"/>
      <c r="E45" s="182"/>
      <c r="F45" s="187"/>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x14ac:dyDescent="0.2">
      <c r="A46" s="180" t="s">
        <v>404</v>
      </c>
      <c r="B46" s="180"/>
      <c r="C46" s="180"/>
      <c r="D46" s="180"/>
      <c r="E46" s="182"/>
      <c r="F46" s="187"/>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x14ac:dyDescent="0.2">
      <c r="B47" s="211"/>
      <c r="C47" s="180"/>
      <c r="D47" s="186"/>
      <c r="E47" s="182"/>
      <c r="F47" s="18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7.35" customHeight="1" x14ac:dyDescent="0.2">
      <c r="A48" s="212"/>
      <c r="B48" s="213" t="s">
        <v>405</v>
      </c>
      <c r="C48" s="214" t="s">
        <v>406</v>
      </c>
      <c r="D48" s="214" t="s">
        <v>407</v>
      </c>
      <c r="E48" s="182"/>
      <c r="F48" s="205" t="s">
        <v>408</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5.5" customHeight="1" x14ac:dyDescent="0.2">
      <c r="A49" s="120" t="s">
        <v>409</v>
      </c>
      <c r="B49" s="117">
        <v>5119736</v>
      </c>
      <c r="C49" s="117">
        <v>5119736</v>
      </c>
      <c r="D49" s="117">
        <v>5119736</v>
      </c>
      <c r="E49" s="182"/>
      <c r="F49" s="187"/>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50.25" customHeight="1" x14ac:dyDescent="0.2">
      <c r="A50" s="215" t="s">
        <v>410</v>
      </c>
      <c r="B50" s="117">
        <v>4551000</v>
      </c>
      <c r="C50" s="117">
        <v>4551000</v>
      </c>
      <c r="D50" s="117">
        <v>4551000</v>
      </c>
      <c r="E50" s="182"/>
      <c r="F50" s="187"/>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5.5" x14ac:dyDescent="0.2">
      <c r="A51" s="120" t="s">
        <v>411</v>
      </c>
      <c r="B51" s="117">
        <v>24645</v>
      </c>
      <c r="C51" s="117">
        <v>24645</v>
      </c>
      <c r="D51" s="117">
        <v>24645</v>
      </c>
      <c r="E51" s="182"/>
      <c r="F51" s="187"/>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1.5" customHeight="1" x14ac:dyDescent="0.2">
      <c r="A52" s="215" t="s">
        <v>412</v>
      </c>
      <c r="B52" s="63">
        <v>3087</v>
      </c>
      <c r="C52" s="63">
        <v>3088</v>
      </c>
      <c r="D52" s="63">
        <v>3089</v>
      </c>
      <c r="E52" s="182"/>
      <c r="F52" s="187"/>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5.5" x14ac:dyDescent="0.2">
      <c r="A53" s="120" t="s">
        <v>413</v>
      </c>
      <c r="B53" s="63"/>
      <c r="C53" s="380"/>
      <c r="D53" s="381"/>
      <c r="E53" s="182"/>
      <c r="F53" s="187"/>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5.5" x14ac:dyDescent="0.2">
      <c r="A54" s="120" t="s">
        <v>414</v>
      </c>
      <c r="B54" s="63"/>
      <c r="C54" s="380"/>
      <c r="D54" s="381"/>
      <c r="E54" s="182"/>
      <c r="F54" s="187"/>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s="17" customFormat="1" x14ac:dyDescent="0.2">
      <c r="A55" s="216"/>
      <c r="B55" s="216"/>
      <c r="C55" s="186"/>
      <c r="D55" s="217"/>
      <c r="E55" s="182"/>
    </row>
    <row r="56" spans="1:256" s="17" customFormat="1" x14ac:dyDescent="0.2">
      <c r="A56" s="216"/>
      <c r="B56" s="216"/>
      <c r="C56" s="186"/>
      <c r="D56" s="217"/>
      <c r="E56" s="182"/>
    </row>
    <row r="57" spans="1:256" s="17" customFormat="1" ht="12" customHeight="1" x14ac:dyDescent="0.2">
      <c r="A57" s="216"/>
      <c r="B57" s="216"/>
      <c r="C57" s="186"/>
      <c r="D57" s="217"/>
      <c r="E57" s="182"/>
    </row>
    <row r="58" spans="1:256" s="17" customFormat="1" ht="13.35" customHeight="1" x14ac:dyDescent="0.2">
      <c r="A58" s="488" t="s">
        <v>415</v>
      </c>
      <c r="B58" s="488"/>
      <c r="C58" s="218"/>
      <c r="D58" s="218"/>
      <c r="E58" s="182"/>
      <c r="F58" s="489" t="s">
        <v>416</v>
      </c>
      <c r="G58" s="88"/>
      <c r="H58" s="88"/>
      <c r="I58" s="88"/>
    </row>
    <row r="59" spans="1:256" s="17" customFormat="1" x14ac:dyDescent="0.2">
      <c r="A59" s="218"/>
      <c r="B59" s="218"/>
      <c r="C59" s="218"/>
      <c r="D59" s="218"/>
      <c r="E59" s="182"/>
      <c r="F59" s="489"/>
    </row>
    <row r="60" spans="1:256" s="17" customFormat="1" ht="15.75" customHeight="1" x14ac:dyDescent="0.2">
      <c r="A60" s="344"/>
      <c r="B60" s="345" t="s">
        <v>417</v>
      </c>
      <c r="C60" s="345" t="s">
        <v>417</v>
      </c>
      <c r="D60" s="345" t="s">
        <v>417</v>
      </c>
      <c r="E60"/>
      <c r="F60" s="489"/>
    </row>
    <row r="61" spans="1:256" s="17" customFormat="1" ht="25.5" x14ac:dyDescent="0.2">
      <c r="A61" s="346" t="s">
        <v>418</v>
      </c>
      <c r="B61" s="355" t="s">
        <v>778</v>
      </c>
      <c r="C61" s="355" t="s">
        <v>779</v>
      </c>
      <c r="D61" s="355" t="s">
        <v>780</v>
      </c>
      <c r="E61"/>
      <c r="F61" s="489"/>
    </row>
    <row r="62" spans="1:256" s="17" customFormat="1" ht="89.25" x14ac:dyDescent="0.2">
      <c r="A62" s="347" t="s">
        <v>419</v>
      </c>
      <c r="B62" s="356"/>
      <c r="C62" s="356"/>
      <c r="D62" s="356"/>
      <c r="E62"/>
      <c r="F62" s="205" t="s">
        <v>420</v>
      </c>
      <c r="G62"/>
      <c r="H62"/>
      <c r="I62"/>
    </row>
    <row r="63" spans="1:256" s="17" customFormat="1" ht="21.75" x14ac:dyDescent="0.2">
      <c r="A63" s="347" t="s">
        <v>421</v>
      </c>
      <c r="B63" s="355" t="s">
        <v>814</v>
      </c>
      <c r="C63" s="355" t="s">
        <v>815</v>
      </c>
      <c r="D63" s="355" t="s">
        <v>816</v>
      </c>
      <c r="E63"/>
    </row>
    <row r="64" spans="1:256" s="17" customFormat="1" ht="54.75" x14ac:dyDescent="0.2">
      <c r="A64" s="347" t="s">
        <v>422</v>
      </c>
      <c r="B64" s="355" t="s">
        <v>781</v>
      </c>
      <c r="C64" s="355" t="s">
        <v>781</v>
      </c>
      <c r="D64" s="355" t="s">
        <v>781</v>
      </c>
      <c r="E64"/>
    </row>
    <row r="65" spans="1:5" s="17" customFormat="1" ht="33" x14ac:dyDescent="0.2">
      <c r="A65" s="347" t="s">
        <v>423</v>
      </c>
      <c r="B65" s="355" t="s">
        <v>782</v>
      </c>
      <c r="C65" s="355" t="s">
        <v>783</v>
      </c>
      <c r="D65" s="355" t="s">
        <v>784</v>
      </c>
      <c r="E65"/>
    </row>
    <row r="66" spans="1:5" s="17" customFormat="1" ht="56.25" x14ac:dyDescent="0.2">
      <c r="A66" s="348" t="s">
        <v>424</v>
      </c>
      <c r="B66" s="355" t="s">
        <v>785</v>
      </c>
      <c r="C66" s="355" t="s">
        <v>785</v>
      </c>
      <c r="D66" s="355" t="s">
        <v>785</v>
      </c>
      <c r="E66"/>
    </row>
    <row r="67" spans="1:5" s="17" customFormat="1" ht="38.25" x14ac:dyDescent="0.2">
      <c r="A67" s="347" t="s">
        <v>425</v>
      </c>
      <c r="B67" s="355" t="s">
        <v>786</v>
      </c>
      <c r="C67" s="356"/>
      <c r="D67" s="356"/>
      <c r="E67"/>
    </row>
    <row r="68" spans="1:5" s="17" customFormat="1" ht="21.75" x14ac:dyDescent="0.2">
      <c r="A68" s="347" t="s">
        <v>426</v>
      </c>
      <c r="B68" s="357"/>
      <c r="C68" s="355"/>
      <c r="D68" s="356"/>
      <c r="E68"/>
    </row>
    <row r="69" spans="1:5" s="17" customFormat="1" ht="43.5" x14ac:dyDescent="0.2">
      <c r="A69" s="347" t="s">
        <v>427</v>
      </c>
      <c r="B69" s="357"/>
      <c r="C69" s="355">
        <v>230</v>
      </c>
      <c r="D69" s="355" t="s">
        <v>787</v>
      </c>
      <c r="E69"/>
    </row>
    <row r="70" spans="1:5" s="17" customFormat="1" ht="21.75" x14ac:dyDescent="0.2">
      <c r="A70" s="347" t="s">
        <v>428</v>
      </c>
      <c r="B70" s="357"/>
      <c r="C70" s="355"/>
      <c r="D70" s="355"/>
      <c r="E70"/>
    </row>
    <row r="71" spans="1:5" s="17" customFormat="1" ht="21.75" x14ac:dyDescent="0.2">
      <c r="A71" s="347" t="s">
        <v>429</v>
      </c>
      <c r="B71" s="357"/>
      <c r="C71" s="356"/>
      <c r="D71" s="355"/>
      <c r="E71"/>
    </row>
    <row r="72" spans="1:5" s="17" customFormat="1" ht="21.75" x14ac:dyDescent="0.2">
      <c r="A72" s="347" t="s">
        <v>430</v>
      </c>
      <c r="B72" s="357"/>
      <c r="C72" s="355"/>
      <c r="D72" s="355"/>
      <c r="E72"/>
    </row>
    <row r="73" spans="1:5" s="17" customFormat="1" ht="21.75" x14ac:dyDescent="0.2">
      <c r="A73" s="347" t="s">
        <v>431</v>
      </c>
      <c r="B73" s="357"/>
      <c r="C73" s="355"/>
      <c r="D73" s="356"/>
      <c r="E73"/>
    </row>
    <row r="74" spans="1:5" s="17" customFormat="1" ht="21.75" x14ac:dyDescent="0.2">
      <c r="A74" s="347" t="s">
        <v>432</v>
      </c>
      <c r="B74" s="357"/>
      <c r="C74" s="355"/>
      <c r="D74" s="355"/>
      <c r="E74"/>
    </row>
    <row r="75" spans="1:5" s="17" customFormat="1" ht="22.5" x14ac:dyDescent="0.2">
      <c r="A75" s="348" t="s">
        <v>433</v>
      </c>
      <c r="B75" s="355" t="s">
        <v>788</v>
      </c>
      <c r="C75" s="355" t="s">
        <v>788</v>
      </c>
      <c r="D75" s="355" t="s">
        <v>788</v>
      </c>
      <c r="E75"/>
    </row>
    <row r="76" spans="1:5" s="17" customFormat="1" ht="45" x14ac:dyDescent="0.2">
      <c r="A76" s="348" t="s">
        <v>434</v>
      </c>
      <c r="B76" s="355" t="s">
        <v>789</v>
      </c>
      <c r="C76" s="355" t="s">
        <v>789</v>
      </c>
      <c r="D76" s="355" t="s">
        <v>789</v>
      </c>
      <c r="E76"/>
    </row>
    <row r="77" spans="1:5" s="17" customFormat="1" ht="22.5" x14ac:dyDescent="0.2">
      <c r="A77" s="347" t="s">
        <v>435</v>
      </c>
      <c r="B77" s="355" t="s">
        <v>790</v>
      </c>
      <c r="C77" s="355" t="s">
        <v>790</v>
      </c>
      <c r="D77" s="355" t="s">
        <v>790</v>
      </c>
      <c r="E77"/>
    </row>
    <row r="78" spans="1:5" s="17" customFormat="1" x14ac:dyDescent="0.2">
      <c r="A78" s="347" t="s">
        <v>436</v>
      </c>
      <c r="B78" s="357"/>
      <c r="C78" s="355"/>
      <c r="D78" s="357"/>
      <c r="E78"/>
    </row>
    <row r="79" spans="1:5" s="17" customFormat="1" ht="25.5" x14ac:dyDescent="0.2">
      <c r="A79" s="348" t="s">
        <v>437</v>
      </c>
      <c r="B79" s="355" t="s">
        <v>791</v>
      </c>
      <c r="C79" s="355" t="s">
        <v>792</v>
      </c>
      <c r="D79" s="355" t="s">
        <v>791</v>
      </c>
      <c r="E79"/>
    </row>
    <row r="80" spans="1:5" s="17" customFormat="1" ht="22.5" x14ac:dyDescent="0.2">
      <c r="A80" s="348" t="s">
        <v>438</v>
      </c>
      <c r="B80" s="355" t="s">
        <v>793</v>
      </c>
      <c r="C80" s="355" t="s">
        <v>793</v>
      </c>
      <c r="D80" s="355" t="s">
        <v>793</v>
      </c>
      <c r="E80"/>
    </row>
    <row r="81" spans="1:5" s="17" customFormat="1" x14ac:dyDescent="0.2">
      <c r="A81" s="353"/>
      <c r="B81" s="354"/>
      <c r="C81" s="354"/>
      <c r="D81" s="354"/>
      <c r="E81"/>
    </row>
    <row r="82" spans="1:5" s="17" customFormat="1" x14ac:dyDescent="0.2">
      <c r="A82" s="488" t="s">
        <v>415</v>
      </c>
      <c r="B82" s="488"/>
      <c r="C82" s="354"/>
      <c r="D82" s="354"/>
      <c r="E82"/>
    </row>
    <row r="83" spans="1:5" s="17" customFormat="1" x14ac:dyDescent="0.2">
      <c r="A83" s="349"/>
      <c r="B83" s="349"/>
      <c r="C83" s="350"/>
      <c r="D83" s="349"/>
      <c r="E83"/>
    </row>
    <row r="84" spans="1:5" s="17" customFormat="1" x14ac:dyDescent="0.2">
      <c r="A84" s="344"/>
      <c r="B84" s="345" t="s">
        <v>417</v>
      </c>
      <c r="C84" s="345" t="s">
        <v>417</v>
      </c>
      <c r="D84" s="345" t="s">
        <v>417</v>
      </c>
      <c r="E84"/>
    </row>
    <row r="85" spans="1:5" s="17" customFormat="1" ht="25.5" x14ac:dyDescent="0.2">
      <c r="A85" s="346" t="s">
        <v>418</v>
      </c>
      <c r="B85" s="355" t="s">
        <v>794</v>
      </c>
      <c r="C85" s="355" t="s">
        <v>795</v>
      </c>
      <c r="D85" s="355" t="s">
        <v>795</v>
      </c>
      <c r="E85"/>
    </row>
    <row r="86" spans="1:5" s="17" customFormat="1" ht="89.25" x14ac:dyDescent="0.2">
      <c r="A86" s="347" t="s">
        <v>419</v>
      </c>
      <c r="B86" s="356"/>
      <c r="C86" s="356"/>
      <c r="D86" s="356"/>
      <c r="E86"/>
    </row>
    <row r="87" spans="1:5" s="17" customFormat="1" ht="21.75" x14ac:dyDescent="0.2">
      <c r="A87" s="347" t="s">
        <v>421</v>
      </c>
      <c r="B87" s="355" t="s">
        <v>856</v>
      </c>
      <c r="C87" s="355" t="s">
        <v>856</v>
      </c>
      <c r="D87" s="355" t="s">
        <v>856</v>
      </c>
      <c r="E87"/>
    </row>
    <row r="88" spans="1:5" s="17" customFormat="1" ht="54.75" x14ac:dyDescent="0.2">
      <c r="A88" s="347" t="s">
        <v>422</v>
      </c>
      <c r="B88" s="355" t="s">
        <v>781</v>
      </c>
      <c r="C88" s="355" t="s">
        <v>781</v>
      </c>
      <c r="D88" s="355" t="s">
        <v>781</v>
      </c>
      <c r="E88"/>
    </row>
    <row r="89" spans="1:5" ht="33" x14ac:dyDescent="0.2">
      <c r="A89" s="347" t="s">
        <v>423</v>
      </c>
      <c r="B89" s="355" t="s">
        <v>784</v>
      </c>
      <c r="C89" s="355" t="s">
        <v>784</v>
      </c>
      <c r="D89" s="355" t="s">
        <v>784</v>
      </c>
    </row>
    <row r="90" spans="1:5" ht="56.25" x14ac:dyDescent="0.2">
      <c r="A90" s="348" t="s">
        <v>424</v>
      </c>
      <c r="B90" s="355" t="s">
        <v>785</v>
      </c>
      <c r="C90" s="355" t="s">
        <v>785</v>
      </c>
      <c r="D90" s="355" t="s">
        <v>785</v>
      </c>
    </row>
    <row r="91" spans="1:5" ht="32.25" x14ac:dyDescent="0.2">
      <c r="A91" s="347" t="s">
        <v>425</v>
      </c>
      <c r="B91" s="357"/>
      <c r="C91" s="357"/>
      <c r="D91" s="357"/>
    </row>
    <row r="92" spans="1:5" ht="21.75" x14ac:dyDescent="0.2">
      <c r="A92" s="347" t="s">
        <v>426</v>
      </c>
      <c r="B92" s="357"/>
      <c r="C92" s="357"/>
      <c r="D92" s="357"/>
    </row>
    <row r="93" spans="1:5" ht="43.5" x14ac:dyDescent="0.2">
      <c r="A93" s="347" t="s">
        <v>427</v>
      </c>
      <c r="B93" s="355">
        <v>700</v>
      </c>
      <c r="C93" s="355">
        <v>211</v>
      </c>
      <c r="D93" s="355" t="s">
        <v>796</v>
      </c>
    </row>
    <row r="94" spans="1:5" ht="21.75" x14ac:dyDescent="0.2">
      <c r="A94" s="347" t="s">
        <v>428</v>
      </c>
      <c r="B94" s="355"/>
      <c r="C94" s="357"/>
      <c r="D94" s="357"/>
    </row>
    <row r="95" spans="1:5" ht="21.75" x14ac:dyDescent="0.2">
      <c r="A95" s="347" t="s">
        <v>429</v>
      </c>
      <c r="B95" s="355"/>
      <c r="C95" s="357"/>
      <c r="D95" s="357"/>
    </row>
    <row r="96" spans="1:5" ht="21.75" x14ac:dyDescent="0.2">
      <c r="A96" s="347" t="s">
        <v>430</v>
      </c>
      <c r="B96" s="355"/>
      <c r="C96" s="357"/>
      <c r="D96" s="357"/>
    </row>
    <row r="97" spans="1:4" ht="21.75" x14ac:dyDescent="0.2">
      <c r="A97" s="347" t="s">
        <v>431</v>
      </c>
      <c r="B97" s="357"/>
      <c r="C97" s="357"/>
      <c r="D97" s="357"/>
    </row>
    <row r="98" spans="1:4" ht="21.75" x14ac:dyDescent="0.2">
      <c r="A98" s="347" t="s">
        <v>432</v>
      </c>
      <c r="B98" s="357"/>
      <c r="C98" s="357"/>
      <c r="D98" s="357"/>
    </row>
    <row r="99" spans="1:4" ht="22.5" x14ac:dyDescent="0.2">
      <c r="A99" s="348" t="s">
        <v>433</v>
      </c>
      <c r="B99" s="355" t="s">
        <v>788</v>
      </c>
      <c r="C99" s="355" t="s">
        <v>797</v>
      </c>
      <c r="D99" s="355" t="s">
        <v>797</v>
      </c>
    </row>
    <row r="100" spans="1:4" ht="45" x14ac:dyDescent="0.2">
      <c r="A100" s="348" t="s">
        <v>434</v>
      </c>
      <c r="B100" s="355" t="s">
        <v>798</v>
      </c>
      <c r="C100" s="355" t="s">
        <v>798</v>
      </c>
      <c r="D100" s="355" t="s">
        <v>789</v>
      </c>
    </row>
    <row r="101" spans="1:4" ht="22.5" x14ac:dyDescent="0.2">
      <c r="A101" s="347" t="s">
        <v>435</v>
      </c>
      <c r="B101" s="355" t="s">
        <v>799</v>
      </c>
      <c r="C101" s="355" t="s">
        <v>799</v>
      </c>
      <c r="D101" s="357" t="s">
        <v>790</v>
      </c>
    </row>
    <row r="102" spans="1:4" x14ac:dyDescent="0.2">
      <c r="A102" s="347" t="s">
        <v>436</v>
      </c>
      <c r="B102" s="355" t="s">
        <v>800</v>
      </c>
      <c r="C102" s="355" t="s">
        <v>800</v>
      </c>
      <c r="D102" s="357"/>
    </row>
    <row r="103" spans="1:4" ht="22.5" x14ac:dyDescent="0.2">
      <c r="A103" s="348" t="s">
        <v>437</v>
      </c>
      <c r="B103" s="355" t="s">
        <v>791</v>
      </c>
      <c r="C103" s="355" t="s">
        <v>791</v>
      </c>
      <c r="D103" s="355" t="s">
        <v>791</v>
      </c>
    </row>
    <row r="104" spans="1:4" ht="22.5" x14ac:dyDescent="0.2">
      <c r="A104" s="348" t="s">
        <v>438</v>
      </c>
      <c r="B104" s="355" t="s">
        <v>793</v>
      </c>
      <c r="C104" s="355" t="s">
        <v>793</v>
      </c>
      <c r="D104" s="355" t="s">
        <v>793</v>
      </c>
    </row>
    <row r="105" spans="1:4" x14ac:dyDescent="0.2">
      <c r="A105" s="353"/>
      <c r="B105" s="354"/>
      <c r="C105" s="354"/>
      <c r="D105" s="354"/>
    </row>
    <row r="106" spans="1:4" x14ac:dyDescent="0.2">
      <c r="A106" s="353"/>
      <c r="B106" s="354"/>
      <c r="C106" s="354"/>
      <c r="D106" s="354"/>
    </row>
    <row r="107" spans="1:4" x14ac:dyDescent="0.2">
      <c r="A107" s="488" t="s">
        <v>415</v>
      </c>
      <c r="B107" s="488"/>
      <c r="C107" s="354"/>
      <c r="D107" s="354"/>
    </row>
    <row r="108" spans="1:4" x14ac:dyDescent="0.2">
      <c r="A108" s="349"/>
      <c r="B108" s="349"/>
      <c r="C108" s="349"/>
      <c r="D108" s="349"/>
    </row>
    <row r="109" spans="1:4" x14ac:dyDescent="0.2">
      <c r="A109" s="344"/>
      <c r="B109" s="345" t="s">
        <v>417</v>
      </c>
      <c r="C109" s="345" t="s">
        <v>417</v>
      </c>
      <c r="D109" s="345" t="s">
        <v>417</v>
      </c>
    </row>
    <row r="110" spans="1:4" ht="25.5" x14ac:dyDescent="0.2">
      <c r="A110" s="346" t="s">
        <v>418</v>
      </c>
      <c r="B110" s="355" t="s">
        <v>801</v>
      </c>
      <c r="C110" s="355" t="s">
        <v>802</v>
      </c>
      <c r="D110" s="355" t="s">
        <v>803</v>
      </c>
    </row>
    <row r="111" spans="1:4" ht="89.25" x14ac:dyDescent="0.2">
      <c r="A111" s="347" t="s">
        <v>419</v>
      </c>
      <c r="B111" s="357"/>
      <c r="C111" s="357"/>
      <c r="D111" s="357"/>
    </row>
    <row r="112" spans="1:4" ht="21.75" x14ac:dyDescent="0.2">
      <c r="A112" s="347" t="s">
        <v>421</v>
      </c>
      <c r="B112" s="355" t="s">
        <v>817</v>
      </c>
      <c r="C112" s="355" t="s">
        <v>817</v>
      </c>
      <c r="D112" s="355" t="s">
        <v>817</v>
      </c>
    </row>
    <row r="113" spans="1:4" ht="54.75" x14ac:dyDescent="0.2">
      <c r="A113" s="347" t="s">
        <v>422</v>
      </c>
      <c r="B113" s="355" t="s">
        <v>781</v>
      </c>
      <c r="C113" s="355" t="s">
        <v>781</v>
      </c>
      <c r="D113" s="355" t="s">
        <v>804</v>
      </c>
    </row>
    <row r="114" spans="1:4" ht="33" x14ac:dyDescent="0.2">
      <c r="A114" s="347" t="s">
        <v>423</v>
      </c>
      <c r="B114" s="355" t="s">
        <v>783</v>
      </c>
      <c r="C114" s="355" t="s">
        <v>783</v>
      </c>
      <c r="D114" s="355" t="s">
        <v>782</v>
      </c>
    </row>
    <row r="115" spans="1:4" ht="56.25" x14ac:dyDescent="0.2">
      <c r="A115" s="348" t="s">
        <v>424</v>
      </c>
      <c r="B115" s="355" t="s">
        <v>805</v>
      </c>
      <c r="C115" s="355" t="s">
        <v>805</v>
      </c>
      <c r="D115" s="355" t="s">
        <v>806</v>
      </c>
    </row>
    <row r="116" spans="1:4" ht="63.75" x14ac:dyDescent="0.2">
      <c r="A116" s="347" t="s">
        <v>425</v>
      </c>
      <c r="B116" s="357"/>
      <c r="C116" s="357"/>
      <c r="D116" s="355" t="s">
        <v>807</v>
      </c>
    </row>
    <row r="117" spans="1:4" ht="21.75" x14ac:dyDescent="0.2">
      <c r="A117" s="347" t="s">
        <v>426</v>
      </c>
      <c r="B117" s="357"/>
      <c r="C117" s="357"/>
      <c r="D117" s="357"/>
    </row>
    <row r="118" spans="1:4" ht="43.5" x14ac:dyDescent="0.2">
      <c r="A118" s="347" t="s">
        <v>427</v>
      </c>
      <c r="B118" s="355">
        <v>1761</v>
      </c>
      <c r="C118" s="355">
        <v>268</v>
      </c>
      <c r="D118" s="357"/>
    </row>
    <row r="119" spans="1:4" ht="21.75" x14ac:dyDescent="0.2">
      <c r="A119" s="347" t="s">
        <v>428</v>
      </c>
      <c r="B119" s="355"/>
      <c r="C119" s="355"/>
      <c r="D119" s="357"/>
    </row>
    <row r="120" spans="1:4" ht="21.75" x14ac:dyDescent="0.2">
      <c r="A120" s="347" t="s">
        <v>429</v>
      </c>
      <c r="B120" s="355"/>
      <c r="C120" s="355"/>
      <c r="D120" s="355"/>
    </row>
    <row r="121" spans="1:4" ht="21.75" x14ac:dyDescent="0.2">
      <c r="A121" s="347" t="s">
        <v>430</v>
      </c>
      <c r="B121" s="355"/>
      <c r="C121" s="355"/>
      <c r="D121" s="355"/>
    </row>
    <row r="122" spans="1:4" ht="21.75" x14ac:dyDescent="0.2">
      <c r="A122" s="347" t="s">
        <v>431</v>
      </c>
      <c r="B122" s="357"/>
      <c r="C122" s="357"/>
      <c r="D122" s="357"/>
    </row>
    <row r="123" spans="1:4" ht="21.75" x14ac:dyDescent="0.2">
      <c r="A123" s="347" t="s">
        <v>432</v>
      </c>
      <c r="B123" s="355"/>
      <c r="C123" s="355"/>
      <c r="D123" s="357"/>
    </row>
    <row r="124" spans="1:4" ht="22.5" x14ac:dyDescent="0.2">
      <c r="A124" s="348" t="s">
        <v>433</v>
      </c>
      <c r="B124" s="355" t="s">
        <v>788</v>
      </c>
      <c r="C124" s="355" t="s">
        <v>788</v>
      </c>
      <c r="D124" s="355" t="s">
        <v>788</v>
      </c>
    </row>
    <row r="125" spans="1:4" ht="45" x14ac:dyDescent="0.2">
      <c r="A125" s="348" t="s">
        <v>434</v>
      </c>
      <c r="B125" s="355" t="s">
        <v>789</v>
      </c>
      <c r="C125" s="355" t="s">
        <v>789</v>
      </c>
      <c r="D125" s="355" t="s">
        <v>798</v>
      </c>
    </row>
    <row r="126" spans="1:4" ht="25.5" x14ac:dyDescent="0.2">
      <c r="A126" s="347" t="s">
        <v>435</v>
      </c>
      <c r="B126" s="355" t="s">
        <v>790</v>
      </c>
      <c r="C126" s="355" t="s">
        <v>790</v>
      </c>
      <c r="D126" s="355" t="s">
        <v>808</v>
      </c>
    </row>
    <row r="127" spans="1:4" x14ac:dyDescent="0.2">
      <c r="A127" s="347" t="s">
        <v>436</v>
      </c>
      <c r="B127" s="357"/>
      <c r="C127" s="357"/>
      <c r="D127" s="355" t="s">
        <v>800</v>
      </c>
    </row>
    <row r="128" spans="1:4" ht="22.5" x14ac:dyDescent="0.2">
      <c r="A128" s="348" t="s">
        <v>437</v>
      </c>
      <c r="B128" s="355" t="s">
        <v>791</v>
      </c>
      <c r="C128" s="355" t="s">
        <v>791</v>
      </c>
      <c r="D128" s="355" t="s">
        <v>791</v>
      </c>
    </row>
    <row r="129" spans="1:5" ht="25.5" x14ac:dyDescent="0.2">
      <c r="A129" s="348" t="s">
        <v>438</v>
      </c>
      <c r="B129" s="355" t="s">
        <v>809</v>
      </c>
      <c r="C129" s="355" t="s">
        <v>793</v>
      </c>
      <c r="D129" s="355" t="s">
        <v>793</v>
      </c>
    </row>
    <row r="130" spans="1:5" x14ac:dyDescent="0.2">
      <c r="A130" s="353"/>
      <c r="B130" s="354"/>
      <c r="C130" s="354"/>
      <c r="D130" s="354"/>
    </row>
    <row r="131" spans="1:5" x14ac:dyDescent="0.2">
      <c r="A131" s="488" t="s">
        <v>415</v>
      </c>
      <c r="B131" s="488"/>
      <c r="C131" s="354"/>
      <c r="D131" s="354"/>
    </row>
    <row r="132" spans="1:5" s="351" customFormat="1" x14ac:dyDescent="0.2">
      <c r="A132" s="349"/>
      <c r="B132" s="349"/>
      <c r="C132" s="349"/>
      <c r="D132" s="349"/>
      <c r="E132" s="27"/>
    </row>
    <row r="133" spans="1:5" x14ac:dyDescent="0.2">
      <c r="A133" s="344"/>
      <c r="B133" s="345" t="s">
        <v>417</v>
      </c>
      <c r="C133" s="345" t="s">
        <v>417</v>
      </c>
      <c r="D133" s="345"/>
    </row>
    <row r="134" spans="1:5" x14ac:dyDescent="0.2">
      <c r="A134" s="346" t="s">
        <v>418</v>
      </c>
      <c r="B134" s="355" t="s">
        <v>810</v>
      </c>
      <c r="C134" s="355" t="s">
        <v>811</v>
      </c>
      <c r="D134" s="355"/>
    </row>
    <row r="135" spans="1:5" ht="89.25" x14ac:dyDescent="0.2">
      <c r="A135" s="347" t="s">
        <v>419</v>
      </c>
      <c r="B135" s="357"/>
      <c r="C135" s="357"/>
      <c r="D135" s="357"/>
    </row>
    <row r="136" spans="1:5" ht="21.75" x14ac:dyDescent="0.2">
      <c r="A136" s="347" t="s">
        <v>421</v>
      </c>
      <c r="B136" s="355" t="s">
        <v>817</v>
      </c>
      <c r="C136" s="355" t="s">
        <v>818</v>
      </c>
      <c r="D136" s="355"/>
    </row>
    <row r="137" spans="1:5" ht="54.75" x14ac:dyDescent="0.2">
      <c r="A137" s="347" t="s">
        <v>422</v>
      </c>
      <c r="B137" s="355" t="s">
        <v>781</v>
      </c>
      <c r="C137" s="355" t="s">
        <v>781</v>
      </c>
      <c r="D137" s="355"/>
    </row>
    <row r="138" spans="1:5" ht="33" x14ac:dyDescent="0.2">
      <c r="A138" s="347" t="s">
        <v>423</v>
      </c>
      <c r="B138" s="355" t="s">
        <v>782</v>
      </c>
      <c r="C138" s="355" t="s">
        <v>782</v>
      </c>
      <c r="D138" s="355"/>
    </row>
    <row r="139" spans="1:5" ht="56.25" x14ac:dyDescent="0.2">
      <c r="A139" s="348" t="s">
        <v>424</v>
      </c>
      <c r="B139" s="355" t="s">
        <v>812</v>
      </c>
      <c r="C139" s="355" t="s">
        <v>785</v>
      </c>
      <c r="D139" s="355"/>
    </row>
    <row r="140" spans="1:5" ht="32.25" x14ac:dyDescent="0.2">
      <c r="A140" s="347" t="s">
        <v>425</v>
      </c>
      <c r="B140" s="357"/>
      <c r="C140" s="357"/>
      <c r="D140" s="355"/>
    </row>
    <row r="141" spans="1:5" ht="21.75" x14ac:dyDescent="0.2">
      <c r="A141" s="347" t="s">
        <v>426</v>
      </c>
      <c r="B141" s="357"/>
      <c r="C141" s="357"/>
      <c r="D141" s="357"/>
    </row>
    <row r="142" spans="1:5" ht="43.5" x14ac:dyDescent="0.2">
      <c r="A142" s="347" t="s">
        <v>427</v>
      </c>
      <c r="B142" s="355">
        <v>1473</v>
      </c>
      <c r="C142" s="355" t="s">
        <v>813</v>
      </c>
      <c r="D142" s="357"/>
    </row>
    <row r="143" spans="1:5" ht="21.75" x14ac:dyDescent="0.2">
      <c r="A143" s="347" t="s">
        <v>428</v>
      </c>
      <c r="B143" s="355"/>
      <c r="C143" s="355"/>
      <c r="D143" s="357"/>
    </row>
    <row r="144" spans="1:5" ht="21.75" x14ac:dyDescent="0.2">
      <c r="A144" s="347" t="s">
        <v>429</v>
      </c>
      <c r="B144" s="355"/>
      <c r="C144" s="355"/>
      <c r="D144" s="355"/>
    </row>
    <row r="145" spans="1:4" ht="21.75" x14ac:dyDescent="0.2">
      <c r="A145" s="347" t="s">
        <v>430</v>
      </c>
      <c r="B145" s="355"/>
      <c r="C145" s="355"/>
      <c r="D145" s="355"/>
    </row>
    <row r="146" spans="1:4" ht="21.75" x14ac:dyDescent="0.2">
      <c r="A146" s="347" t="s">
        <v>431</v>
      </c>
      <c r="B146" s="357"/>
      <c r="C146" s="357"/>
      <c r="D146" s="357"/>
    </row>
    <row r="147" spans="1:4" ht="21.75" x14ac:dyDescent="0.2">
      <c r="A147" s="347" t="s">
        <v>432</v>
      </c>
      <c r="B147" s="355"/>
      <c r="C147" s="355"/>
      <c r="D147" s="357"/>
    </row>
    <row r="148" spans="1:4" ht="22.5" x14ac:dyDescent="0.2">
      <c r="A148" s="348" t="s">
        <v>433</v>
      </c>
      <c r="B148" s="355" t="s">
        <v>788</v>
      </c>
      <c r="C148" s="355" t="s">
        <v>788</v>
      </c>
      <c r="D148" s="355"/>
    </row>
    <row r="149" spans="1:4" ht="45" x14ac:dyDescent="0.2">
      <c r="A149" s="348" t="s">
        <v>434</v>
      </c>
      <c r="B149" s="355" t="s">
        <v>789</v>
      </c>
      <c r="C149" s="355" t="s">
        <v>789</v>
      </c>
      <c r="D149" s="355"/>
    </row>
    <row r="150" spans="1:4" ht="22.5" x14ac:dyDescent="0.2">
      <c r="A150" s="347" t="s">
        <v>435</v>
      </c>
      <c r="B150" s="355" t="s">
        <v>790</v>
      </c>
      <c r="C150" s="355" t="s">
        <v>790</v>
      </c>
      <c r="D150" s="355"/>
    </row>
    <row r="151" spans="1:4" x14ac:dyDescent="0.2">
      <c r="A151" s="347" t="s">
        <v>436</v>
      </c>
      <c r="B151" s="357"/>
      <c r="C151" s="357"/>
      <c r="D151" s="355"/>
    </row>
    <row r="152" spans="1:4" ht="25.5" x14ac:dyDescent="0.2">
      <c r="A152" s="348" t="s">
        <v>437</v>
      </c>
      <c r="B152" s="355" t="s">
        <v>791</v>
      </c>
      <c r="C152" s="355" t="s">
        <v>792</v>
      </c>
      <c r="D152" s="355"/>
    </row>
    <row r="153" spans="1:4" ht="22.5" x14ac:dyDescent="0.2">
      <c r="A153" s="348" t="s">
        <v>438</v>
      </c>
      <c r="B153" s="355" t="s">
        <v>793</v>
      </c>
      <c r="C153" s="355"/>
      <c r="D153" s="355"/>
    </row>
  </sheetData>
  <sheetProtection selectLockedCells="1" selectUnlockedCells="1"/>
  <mergeCells count="14">
    <mergeCell ref="A58:B58"/>
    <mergeCell ref="F58:F61"/>
    <mergeCell ref="A107:B107"/>
    <mergeCell ref="A131:B131"/>
    <mergeCell ref="A1:D1"/>
    <mergeCell ref="A8:B8"/>
    <mergeCell ref="A9:B9"/>
    <mergeCell ref="A10:B10"/>
    <mergeCell ref="A11:B11"/>
    <mergeCell ref="A82:B82"/>
    <mergeCell ref="A27:C27"/>
    <mergeCell ref="A28:C28"/>
    <mergeCell ref="A29:C29"/>
    <mergeCell ref="A43:D43"/>
  </mergeCells>
  <printOptions horizontalCentered="1"/>
  <pageMargins left="0.6692913385826772" right="0.51181102362204722" top="0.6692913385826772" bottom="0.19685039370078741" header="0.51181102362204722" footer="0.51181102362204722"/>
  <pageSetup paperSize="9" scale="91" firstPageNumber="0" orientation="portrait" horizontalDpi="300" verticalDpi="300" r:id="rId1"/>
  <headerFooter alignWithMargins="0"/>
  <rowBreaks count="5" manualBreakCount="5">
    <brk id="39" max="16383" man="1"/>
    <brk id="56" max="16383" man="1"/>
    <brk id="80" max="16383" man="1"/>
    <brk id="105" max="16383" man="1"/>
    <brk id="1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3"/>
  <sheetViews>
    <sheetView zoomScale="90" zoomScaleNormal="90" zoomScaleSheetLayoutView="100" workbookViewId="0">
      <pane ySplit="1" topLeftCell="A191" activePane="bottomLeft" state="frozen"/>
      <selection pane="bottomLeft" activeCell="F223" sqref="F223"/>
    </sheetView>
  </sheetViews>
  <sheetFormatPr baseColWidth="10" defaultRowHeight="12.75" x14ac:dyDescent="0.2"/>
  <cols>
    <col min="1" max="1" width="25.5703125" customWidth="1"/>
    <col min="2" max="2" width="16.140625" customWidth="1"/>
    <col min="3" max="3" width="15.140625" customWidth="1"/>
    <col min="4" max="4" width="14.140625" style="96" customWidth="1"/>
    <col min="5" max="5" width="15.7109375" style="219" customWidth="1"/>
    <col min="6" max="6" width="65" customWidth="1"/>
  </cols>
  <sheetData>
    <row r="1" spans="1:6" x14ac:dyDescent="0.2">
      <c r="A1" s="497" t="s">
        <v>439</v>
      </c>
      <c r="B1" s="497"/>
      <c r="C1" s="497"/>
      <c r="D1" s="497"/>
      <c r="E1" s="497"/>
    </row>
    <row r="4" spans="1:6" x14ac:dyDescent="0.2">
      <c r="A4" s="498" t="s">
        <v>440</v>
      </c>
      <c r="B4" s="498"/>
      <c r="C4" s="498"/>
      <c r="D4" s="498"/>
      <c r="E4" s="498"/>
    </row>
    <row r="5" spans="1:6" ht="12.95" customHeight="1" x14ac:dyDescent="0.2">
      <c r="F5" s="499" t="s">
        <v>441</v>
      </c>
    </row>
    <row r="6" spans="1:6" ht="12.95" customHeight="1" x14ac:dyDescent="0.2">
      <c r="A6" s="26" t="s">
        <v>442</v>
      </c>
      <c r="F6" s="499"/>
    </row>
    <row r="7" spans="1:6" x14ac:dyDescent="0.2">
      <c r="A7" s="222" t="s">
        <v>443</v>
      </c>
      <c r="C7" s="27"/>
      <c r="D7"/>
      <c r="E7" s="73">
        <v>40</v>
      </c>
      <c r="F7" s="499"/>
    </row>
    <row r="8" spans="1:6" x14ac:dyDescent="0.2">
      <c r="A8" s="222" t="s">
        <v>444</v>
      </c>
      <c r="C8" s="27"/>
      <c r="D8"/>
      <c r="E8" s="77" t="s">
        <v>700</v>
      </c>
      <c r="F8" s="499"/>
    </row>
    <row r="9" spans="1:6" ht="12.95" customHeight="1" x14ac:dyDescent="0.2">
      <c r="A9" s="222" t="s">
        <v>445</v>
      </c>
      <c r="D9"/>
      <c r="E9" s="77" t="s">
        <v>700</v>
      </c>
    </row>
    <row r="10" spans="1:6" ht="12.95" customHeight="1" x14ac:dyDescent="0.2">
      <c r="A10" s="222" t="s">
        <v>446</v>
      </c>
      <c r="D10"/>
      <c r="E10" s="77"/>
      <c r="F10" s="221"/>
    </row>
    <row r="11" spans="1:6" x14ac:dyDescent="0.2">
      <c r="A11" s="222" t="s">
        <v>447</v>
      </c>
      <c r="D11"/>
      <c r="E11" s="77"/>
    </row>
    <row r="12" spans="1:6" x14ac:dyDescent="0.2">
      <c r="B12" s="222" t="s">
        <v>448</v>
      </c>
      <c r="D12"/>
      <c r="E12" s="223">
        <v>50</v>
      </c>
    </row>
    <row r="13" spans="1:6" x14ac:dyDescent="0.2">
      <c r="B13" s="222" t="s">
        <v>449</v>
      </c>
      <c r="D13"/>
      <c r="E13" s="223">
        <v>18</v>
      </c>
    </row>
    <row r="14" spans="1:6" x14ac:dyDescent="0.2">
      <c r="B14" s="222" t="s">
        <v>450</v>
      </c>
      <c r="D14"/>
      <c r="E14" s="223">
        <v>12</v>
      </c>
    </row>
    <row r="15" spans="1:6" ht="12.95" customHeight="1" x14ac:dyDescent="0.2">
      <c r="B15" s="222" t="s">
        <v>451</v>
      </c>
      <c r="D15"/>
      <c r="E15" s="223">
        <v>2</v>
      </c>
      <c r="F15" s="499" t="s">
        <v>452</v>
      </c>
    </row>
    <row r="16" spans="1:6" ht="12.95" customHeight="1" x14ac:dyDescent="0.2">
      <c r="A16" s="222"/>
      <c r="D16"/>
      <c r="E16"/>
      <c r="F16" s="499"/>
    </row>
    <row r="17" spans="1:6" x14ac:dyDescent="0.2">
      <c r="A17" s="26" t="s">
        <v>453</v>
      </c>
      <c r="C17" s="130"/>
      <c r="D17"/>
      <c r="E17" s="224">
        <v>2339</v>
      </c>
      <c r="F17" s="499"/>
    </row>
    <row r="18" spans="1:6" ht="25.7" customHeight="1" x14ac:dyDescent="0.2">
      <c r="A18" s="500" t="s">
        <v>454</v>
      </c>
      <c r="B18" s="500"/>
      <c r="C18" s="500"/>
      <c r="D18" s="501"/>
      <c r="E18" s="358"/>
      <c r="F18" s="499"/>
    </row>
    <row r="19" spans="1:6" x14ac:dyDescent="0.2">
      <c r="A19" s="26"/>
      <c r="C19" s="27"/>
      <c r="D19"/>
      <c r="E19" s="225"/>
      <c r="F19" s="499"/>
    </row>
    <row r="20" spans="1:6" x14ac:dyDescent="0.2">
      <c r="A20" s="26" t="s">
        <v>455</v>
      </c>
      <c r="C20" s="27"/>
      <c r="D20"/>
      <c r="E20" s="78">
        <v>1077</v>
      </c>
      <c r="F20" s="499"/>
    </row>
    <row r="21" spans="1:6" x14ac:dyDescent="0.2">
      <c r="A21" s="226" t="s">
        <v>456</v>
      </c>
      <c r="B21" s="226"/>
      <c r="C21" s="27"/>
      <c r="D21"/>
      <c r="E21" s="77"/>
      <c r="F21" s="499"/>
    </row>
    <row r="22" spans="1:6" ht="12.95" customHeight="1" x14ac:dyDescent="0.2">
      <c r="A22" s="226" t="s">
        <v>457</v>
      </c>
      <c r="B22" s="226"/>
      <c r="C22" s="27"/>
      <c r="D22"/>
      <c r="E22" s="77"/>
      <c r="F22" s="499"/>
    </row>
    <row r="23" spans="1:6" ht="12.95" customHeight="1" x14ac:dyDescent="0.2">
      <c r="A23" s="226" t="s">
        <v>458</v>
      </c>
      <c r="B23" s="227"/>
      <c r="C23" s="27"/>
      <c r="D23"/>
      <c r="E23" s="77"/>
      <c r="F23" s="499" t="s">
        <v>459</v>
      </c>
    </row>
    <row r="24" spans="1:6" ht="13.35" customHeight="1" x14ac:dyDescent="0.2">
      <c r="A24" s="226" t="s">
        <v>460</v>
      </c>
      <c r="B24" s="228"/>
      <c r="C24" s="229"/>
      <c r="D24"/>
      <c r="E24" s="77"/>
      <c r="F24" s="499"/>
    </row>
    <row r="25" spans="1:6" x14ac:dyDescent="0.2">
      <c r="A25" s="226" t="s">
        <v>461</v>
      </c>
      <c r="B25" s="226"/>
      <c r="C25" s="27"/>
      <c r="D25"/>
      <c r="E25" s="77"/>
      <c r="F25" s="499"/>
    </row>
    <row r="26" spans="1:6" ht="12.95" customHeight="1" x14ac:dyDescent="0.2">
      <c r="D26"/>
      <c r="E26" s="230"/>
    </row>
    <row r="27" spans="1:6" ht="12.95" customHeight="1" x14ac:dyDescent="0.2">
      <c r="A27" s="26" t="s">
        <v>462</v>
      </c>
      <c r="C27" s="27"/>
      <c r="D27"/>
      <c r="E27" s="77">
        <v>13015</v>
      </c>
      <c r="F27" s="499" t="s">
        <v>463</v>
      </c>
    </row>
    <row r="28" spans="1:6" x14ac:dyDescent="0.2">
      <c r="A28" s="26"/>
      <c r="C28" s="27"/>
      <c r="D28"/>
      <c r="E28"/>
      <c r="F28" s="499"/>
    </row>
    <row r="29" spans="1:6" x14ac:dyDescent="0.2">
      <c r="A29" s="26" t="s">
        <v>464</v>
      </c>
      <c r="D29"/>
      <c r="F29" s="499"/>
    </row>
    <row r="30" spans="1:6" ht="12.95" customHeight="1" x14ac:dyDescent="0.2">
      <c r="A30" s="502"/>
      <c r="B30" s="420" t="s">
        <v>465</v>
      </c>
      <c r="C30" s="420" t="s">
        <v>466</v>
      </c>
      <c r="D30" s="420" t="s">
        <v>467</v>
      </c>
      <c r="E30" s="503" t="s">
        <v>143</v>
      </c>
      <c r="F30" s="499"/>
    </row>
    <row r="31" spans="1:6" x14ac:dyDescent="0.2">
      <c r="A31" s="502"/>
      <c r="B31" s="420"/>
      <c r="C31" s="420"/>
      <c r="D31" s="420"/>
      <c r="E31" s="503"/>
      <c r="F31" s="499"/>
    </row>
    <row r="32" spans="1:6" x14ac:dyDescent="0.2">
      <c r="A32" s="133" t="s">
        <v>468</v>
      </c>
      <c r="B32" s="359">
        <v>11428</v>
      </c>
      <c r="C32" s="359" t="s">
        <v>767</v>
      </c>
      <c r="D32" s="359">
        <v>2</v>
      </c>
      <c r="E32" s="78">
        <f>SUM(B32:D32)</f>
        <v>11430</v>
      </c>
    </row>
    <row r="33" spans="1:5" ht="25.5" x14ac:dyDescent="0.2">
      <c r="A33" s="133" t="s">
        <v>469</v>
      </c>
      <c r="B33" s="359">
        <v>980</v>
      </c>
      <c r="C33" s="359" t="s">
        <v>767</v>
      </c>
      <c r="D33" s="359" t="s">
        <v>767</v>
      </c>
      <c r="E33" s="78">
        <f>SUM(B33:D33)</f>
        <v>980</v>
      </c>
    </row>
    <row r="34" spans="1:5" x14ac:dyDescent="0.2">
      <c r="A34" s="133" t="s">
        <v>470</v>
      </c>
      <c r="B34" s="359">
        <v>605</v>
      </c>
      <c r="C34" s="359" t="s">
        <v>767</v>
      </c>
      <c r="D34" s="359" t="s">
        <v>767</v>
      </c>
      <c r="E34" s="78">
        <f>SUM(B34:D34)</f>
        <v>605</v>
      </c>
    </row>
    <row r="35" spans="1:5" ht="25.5" x14ac:dyDescent="0.2">
      <c r="A35" s="133" t="s">
        <v>280</v>
      </c>
      <c r="B35" s="359" t="s">
        <v>767</v>
      </c>
      <c r="C35" s="359" t="s">
        <v>767</v>
      </c>
      <c r="D35" s="359" t="s">
        <v>767</v>
      </c>
      <c r="E35" s="78">
        <f>SUM(B35:D35)</f>
        <v>0</v>
      </c>
    </row>
    <row r="36" spans="1:5" ht="25.5" x14ac:dyDescent="0.2">
      <c r="A36" s="133" t="s">
        <v>471</v>
      </c>
      <c r="B36" s="359" t="s">
        <v>767</v>
      </c>
      <c r="C36" s="359" t="s">
        <v>767</v>
      </c>
      <c r="D36" s="359" t="s">
        <v>767</v>
      </c>
      <c r="E36" s="78">
        <f>SUM(B36:D36)</f>
        <v>0</v>
      </c>
    </row>
    <row r="37" spans="1:5" x14ac:dyDescent="0.2">
      <c r="D37"/>
      <c r="E37" s="230"/>
    </row>
    <row r="38" spans="1:5" x14ac:dyDescent="0.2">
      <c r="A38" s="26" t="s">
        <v>472</v>
      </c>
      <c r="D38"/>
      <c r="E38" s="77">
        <v>1578</v>
      </c>
    </row>
    <row r="39" spans="1:5" x14ac:dyDescent="0.2">
      <c r="A39" s="222" t="s">
        <v>473</v>
      </c>
      <c r="D39"/>
      <c r="E39" s="223">
        <v>154</v>
      </c>
    </row>
    <row r="40" spans="1:5" x14ac:dyDescent="0.2">
      <c r="A40" s="222" t="s">
        <v>474</v>
      </c>
      <c r="D40"/>
      <c r="E40" s="223">
        <v>585</v>
      </c>
    </row>
    <row r="41" spans="1:5" x14ac:dyDescent="0.2">
      <c r="A41" s="222" t="s">
        <v>475</v>
      </c>
      <c r="D41"/>
      <c r="E41" s="223">
        <v>720</v>
      </c>
    </row>
    <row r="42" spans="1:5" x14ac:dyDescent="0.2">
      <c r="A42" s="222" t="s">
        <v>476</v>
      </c>
      <c r="D42"/>
      <c r="E42" s="223" t="s">
        <v>700</v>
      </c>
    </row>
    <row r="43" spans="1:5" x14ac:dyDescent="0.2">
      <c r="A43" t="s">
        <v>477</v>
      </c>
      <c r="C43" s="231" t="s">
        <v>860</v>
      </c>
      <c r="D43" s="232"/>
      <c r="E43" s="233"/>
    </row>
    <row r="44" spans="1:5" x14ac:dyDescent="0.2">
      <c r="D44"/>
      <c r="E44" s="230"/>
    </row>
    <row r="45" spans="1:5" x14ac:dyDescent="0.2">
      <c r="D45"/>
      <c r="E45" s="230"/>
    </row>
    <row r="46" spans="1:5" x14ac:dyDescent="0.2">
      <c r="A46" s="26" t="s">
        <v>478</v>
      </c>
      <c r="D46"/>
      <c r="E46" s="230"/>
    </row>
    <row r="47" spans="1:5" ht="13.35" customHeight="1" x14ac:dyDescent="0.2">
      <c r="A47" s="504" t="s">
        <v>479</v>
      </c>
      <c r="B47" s="504"/>
      <c r="C47" s="27"/>
      <c r="D47"/>
      <c r="E47" s="77">
        <v>7</v>
      </c>
    </row>
    <row r="48" spans="1:5" ht="13.35" customHeight="1" x14ac:dyDescent="0.2">
      <c r="A48" s="504" t="s">
        <v>480</v>
      </c>
      <c r="B48" s="504"/>
      <c r="C48" s="27"/>
      <c r="D48"/>
      <c r="E48" s="77">
        <v>148</v>
      </c>
    </row>
    <row r="49" spans="1:6" ht="13.35" customHeight="1" x14ac:dyDescent="0.2">
      <c r="A49" s="504" t="s">
        <v>481</v>
      </c>
      <c r="B49" s="504"/>
      <c r="C49" s="27"/>
      <c r="D49"/>
      <c r="E49" s="77">
        <v>0</v>
      </c>
    </row>
    <row r="50" spans="1:6" x14ac:dyDescent="0.2">
      <c r="A50" s="234"/>
      <c r="B50" s="234"/>
      <c r="C50" s="27"/>
      <c r="D50"/>
    </row>
    <row r="51" spans="1:6" x14ac:dyDescent="0.2">
      <c r="D51"/>
      <c r="E51"/>
    </row>
    <row r="52" spans="1:6" x14ac:dyDescent="0.2">
      <c r="A52" s="498" t="s">
        <v>482</v>
      </c>
      <c r="B52" s="498"/>
      <c r="C52" s="498"/>
      <c r="D52" s="498"/>
      <c r="E52" s="498"/>
    </row>
    <row r="53" spans="1:6" x14ac:dyDescent="0.2">
      <c r="D53"/>
      <c r="E53" s="230"/>
    </row>
    <row r="54" spans="1:6" x14ac:dyDescent="0.2">
      <c r="A54" s="26" t="s">
        <v>483</v>
      </c>
      <c r="B54" s="235"/>
      <c r="C54" s="235"/>
      <c r="D54"/>
      <c r="E54" s="77" t="s">
        <v>755</v>
      </c>
    </row>
    <row r="55" spans="1:6" x14ac:dyDescent="0.2">
      <c r="A55" s="236"/>
      <c r="D55"/>
      <c r="E55" s="230"/>
    </row>
    <row r="56" spans="1:6" ht="13.35" customHeight="1" x14ac:dyDescent="0.2">
      <c r="A56" s="128" t="s">
        <v>484</v>
      </c>
      <c r="B56" s="128"/>
      <c r="C56" s="81"/>
      <c r="D56"/>
      <c r="E56" s="237">
        <v>1393</v>
      </c>
      <c r="F56" s="499" t="s">
        <v>485</v>
      </c>
    </row>
    <row r="57" spans="1:6" ht="13.35" customHeight="1" x14ac:dyDescent="0.2">
      <c r="A57" s="128" t="s">
        <v>486</v>
      </c>
      <c r="B57" s="128"/>
      <c r="C57" s="81"/>
      <c r="D57"/>
      <c r="E57" s="77">
        <v>3105</v>
      </c>
      <c r="F57" s="499"/>
    </row>
    <row r="58" spans="1:6" ht="13.35" customHeight="1" x14ac:dyDescent="0.2">
      <c r="A58" s="128"/>
      <c r="B58" s="128"/>
      <c r="C58" s="81"/>
      <c r="D58"/>
      <c r="E58"/>
      <c r="F58" s="499"/>
    </row>
    <row r="59" spans="1:6" ht="13.35" customHeight="1" x14ac:dyDescent="0.2">
      <c r="A59" s="7" t="s">
        <v>487</v>
      </c>
      <c r="B59" s="128"/>
      <c r="C59" s="81"/>
      <c r="D59"/>
      <c r="E59"/>
      <c r="F59" s="499"/>
    </row>
    <row r="60" spans="1:6" ht="13.35" customHeight="1" x14ac:dyDescent="0.2">
      <c r="A60" s="421" t="s">
        <v>488</v>
      </c>
      <c r="B60" s="421"/>
      <c r="C60" s="421"/>
      <c r="D60" s="421"/>
      <c r="E60" s="329" t="s">
        <v>755</v>
      </c>
      <c r="F60" s="499"/>
    </row>
    <row r="61" spans="1:6" ht="13.35" customHeight="1" x14ac:dyDescent="0.2">
      <c r="A61" s="480" t="s">
        <v>489</v>
      </c>
      <c r="B61" s="480"/>
      <c r="C61" s="480"/>
      <c r="D61" s="480"/>
      <c r="E61" s="329" t="s">
        <v>755</v>
      </c>
      <c r="F61" s="499" t="s">
        <v>490</v>
      </c>
    </row>
    <row r="62" spans="1:6" ht="13.35" customHeight="1" x14ac:dyDescent="0.2">
      <c r="A62" s="421" t="s">
        <v>491</v>
      </c>
      <c r="B62" s="421"/>
      <c r="C62" s="421"/>
      <c r="D62" s="421"/>
      <c r="E62" s="329">
        <v>2</v>
      </c>
      <c r="F62" s="499"/>
    </row>
    <row r="63" spans="1:6" ht="13.35" customHeight="1" x14ac:dyDescent="0.2">
      <c r="A63" s="505" t="s">
        <v>492</v>
      </c>
      <c r="B63" s="505"/>
      <c r="C63" s="505"/>
      <c r="D63" s="505"/>
      <c r="E63" s="309">
        <v>10</v>
      </c>
      <c r="F63" s="499"/>
    </row>
    <row r="64" spans="1:6" ht="13.35" customHeight="1" x14ac:dyDescent="0.2">
      <c r="A64" s="505" t="s">
        <v>493</v>
      </c>
      <c r="B64" s="505"/>
      <c r="C64" s="505"/>
      <c r="D64" s="505"/>
      <c r="E64" s="309">
        <v>0</v>
      </c>
      <c r="F64" s="499"/>
    </row>
    <row r="65" spans="1:6" ht="13.35" customHeight="1" x14ac:dyDescent="0.2">
      <c r="A65" s="421" t="s">
        <v>494</v>
      </c>
      <c r="B65" s="421"/>
      <c r="C65" s="421"/>
      <c r="D65" s="421"/>
      <c r="E65" s="309">
        <v>2</v>
      </c>
    </row>
    <row r="66" spans="1:6" ht="13.35" customHeight="1" x14ac:dyDescent="0.2">
      <c r="A66" s="421" t="s">
        <v>495</v>
      </c>
      <c r="B66" s="421"/>
      <c r="C66" s="421"/>
      <c r="D66" s="421"/>
      <c r="E66" s="78">
        <f>SUM(E62,E65)</f>
        <v>4</v>
      </c>
    </row>
    <row r="67" spans="1:6" ht="13.35" customHeight="1" x14ac:dyDescent="0.2">
      <c r="A67" s="128"/>
      <c r="B67" s="128"/>
      <c r="C67" s="81"/>
      <c r="D67"/>
      <c r="E67"/>
    </row>
    <row r="68" spans="1:6" x14ac:dyDescent="0.2">
      <c r="A68" s="506" t="s">
        <v>496</v>
      </c>
      <c r="B68" s="506"/>
      <c r="C68" s="506"/>
      <c r="D68" s="506"/>
      <c r="E68" s="77"/>
    </row>
    <row r="69" spans="1:6" x14ac:dyDescent="0.2">
      <c r="A69" s="222"/>
      <c r="B69" s="238"/>
      <c r="C69" s="239"/>
      <c r="D69"/>
      <c r="E69" s="240"/>
    </row>
    <row r="70" spans="1:6" ht="13.35" customHeight="1" x14ac:dyDescent="0.2">
      <c r="A70" s="128" t="s">
        <v>497</v>
      </c>
      <c r="B70" s="128"/>
      <c r="C70" s="81"/>
      <c r="D70"/>
      <c r="E70" s="77"/>
    </row>
    <row r="71" spans="1:6" x14ac:dyDescent="0.2">
      <c r="A71" s="128" t="s">
        <v>498</v>
      </c>
      <c r="B71" s="128"/>
      <c r="C71" s="81"/>
      <c r="D71"/>
      <c r="E71" s="77"/>
    </row>
    <row r="72" spans="1:6" x14ac:dyDescent="0.2">
      <c r="A72" s="238"/>
      <c r="B72" s="238"/>
      <c r="C72" s="238"/>
      <c r="D72"/>
      <c r="E72" s="241"/>
    </row>
    <row r="73" spans="1:6" ht="12.95" customHeight="1" x14ac:dyDescent="0.2">
      <c r="A73" s="242" t="s">
        <v>499</v>
      </c>
      <c r="B73" s="238"/>
      <c r="C73" s="238"/>
      <c r="D73"/>
      <c r="E73" s="241"/>
      <c r="F73" s="499" t="s">
        <v>500</v>
      </c>
    </row>
    <row r="74" spans="1:6" ht="12.95" customHeight="1" x14ac:dyDescent="0.2">
      <c r="A74" t="s">
        <v>501</v>
      </c>
      <c r="D74"/>
      <c r="E74" s="77">
        <v>2</v>
      </c>
      <c r="F74" s="499"/>
    </row>
    <row r="75" spans="1:6" x14ac:dyDescent="0.2">
      <c r="D75"/>
      <c r="E75" s="230"/>
      <c r="F75" s="499"/>
    </row>
    <row r="76" spans="1:6" ht="13.35" customHeight="1" x14ac:dyDescent="0.2">
      <c r="A76" s="243" t="s">
        <v>502</v>
      </c>
      <c r="B76" s="226"/>
      <c r="C76" s="130"/>
      <c r="D76"/>
      <c r="E76" s="77">
        <v>2582</v>
      </c>
      <c r="F76" s="499" t="s">
        <v>503</v>
      </c>
    </row>
    <row r="77" spans="1:6" x14ac:dyDescent="0.2">
      <c r="A77" s="168" t="s">
        <v>504</v>
      </c>
      <c r="B77" s="56"/>
      <c r="C77" s="16"/>
      <c r="D77"/>
      <c r="E77" s="77">
        <v>542</v>
      </c>
      <c r="F77" s="499"/>
    </row>
    <row r="78" spans="1:6" x14ac:dyDescent="0.2">
      <c r="A78" s="168"/>
      <c r="B78" s="56"/>
      <c r="C78" s="16"/>
      <c r="D78"/>
      <c r="E78" s="371"/>
      <c r="F78" s="499"/>
    </row>
    <row r="79" spans="1:6" ht="12" customHeight="1" x14ac:dyDescent="0.2">
      <c r="A79" s="62" t="s">
        <v>861</v>
      </c>
      <c r="B79" s="56"/>
      <c r="C79" s="16"/>
      <c r="D79"/>
      <c r="E79" s="371"/>
      <c r="F79" s="221" t="s">
        <v>506</v>
      </c>
    </row>
    <row r="80" spans="1:6" ht="12.95" customHeight="1" x14ac:dyDescent="0.2">
      <c r="A80" s="236"/>
      <c r="B80" s="244"/>
      <c r="C80" s="244"/>
      <c r="D80"/>
      <c r="E80" s="245"/>
    </row>
    <row r="81" spans="1:6" ht="25.35" customHeight="1" x14ac:dyDescent="0.2">
      <c r="A81" s="504" t="s">
        <v>505</v>
      </c>
      <c r="B81" s="504"/>
      <c r="C81" s="504"/>
      <c r="D81" s="504"/>
      <c r="E81" s="77"/>
      <c r="F81" s="499" t="s">
        <v>508</v>
      </c>
    </row>
    <row r="82" spans="1:6" x14ac:dyDescent="0.2">
      <c r="C82" s="27"/>
      <c r="D82"/>
      <c r="E82" s="246"/>
      <c r="F82" s="499"/>
    </row>
    <row r="83" spans="1:6" x14ac:dyDescent="0.2">
      <c r="A83" s="434" t="s">
        <v>507</v>
      </c>
      <c r="B83" s="434"/>
      <c r="C83" s="434"/>
      <c r="D83" s="434"/>
      <c r="E83" s="77">
        <v>689</v>
      </c>
      <c r="F83" s="499"/>
    </row>
    <row r="84" spans="1:6" x14ac:dyDescent="0.2">
      <c r="D84"/>
      <c r="E84" s="230"/>
      <c r="F84" s="499"/>
    </row>
    <row r="85" spans="1:6" x14ac:dyDescent="0.2">
      <c r="A85" s="26" t="s">
        <v>509</v>
      </c>
      <c r="B85" s="26"/>
      <c r="C85" s="26"/>
      <c r="D85" s="222"/>
      <c r="F85" s="499"/>
    </row>
    <row r="86" spans="1:6" x14ac:dyDescent="0.2">
      <c r="A86" s="421" t="s">
        <v>510</v>
      </c>
      <c r="B86" s="421"/>
      <c r="C86" s="421"/>
      <c r="D86" s="421"/>
      <c r="E86" s="329">
        <v>1393</v>
      </c>
    </row>
    <row r="87" spans="1:6" x14ac:dyDescent="0.2">
      <c r="A87" s="505" t="s">
        <v>511</v>
      </c>
      <c r="B87" s="505"/>
      <c r="C87" s="505"/>
      <c r="D87" s="505"/>
      <c r="E87" s="329">
        <v>280</v>
      </c>
    </row>
    <row r="88" spans="1:6" x14ac:dyDescent="0.2">
      <c r="A88" s="505" t="s">
        <v>512</v>
      </c>
      <c r="B88" s="505"/>
      <c r="C88" s="505"/>
      <c r="D88" s="505"/>
      <c r="E88" s="329">
        <v>782</v>
      </c>
    </row>
    <row r="89" spans="1:6" x14ac:dyDescent="0.2">
      <c r="A89" s="505" t="s">
        <v>513</v>
      </c>
      <c r="B89" s="505"/>
      <c r="C89" s="505"/>
      <c r="D89" s="505"/>
      <c r="E89" s="329">
        <v>178</v>
      </c>
    </row>
    <row r="90" spans="1:6" ht="13.35" customHeight="1" x14ac:dyDescent="0.2">
      <c r="A90" s="505" t="s">
        <v>514</v>
      </c>
      <c r="B90" s="505"/>
      <c r="C90" s="505"/>
      <c r="D90" s="505"/>
      <c r="E90" s="331">
        <v>22</v>
      </c>
    </row>
    <row r="91" spans="1:6" ht="12" customHeight="1" x14ac:dyDescent="0.2">
      <c r="A91" s="505" t="s">
        <v>515</v>
      </c>
      <c r="B91" s="505"/>
      <c r="C91" s="505"/>
      <c r="D91" s="505"/>
      <c r="E91" s="331" t="s">
        <v>767</v>
      </c>
    </row>
    <row r="92" spans="1:6" ht="12" customHeight="1" x14ac:dyDescent="0.2">
      <c r="A92" s="480" t="s">
        <v>516</v>
      </c>
      <c r="B92" s="480"/>
      <c r="C92" s="480"/>
      <c r="D92" s="480"/>
      <c r="E92" s="329">
        <v>10</v>
      </c>
    </row>
    <row r="93" spans="1:6" x14ac:dyDescent="0.2">
      <c r="A93" s="480" t="s">
        <v>517</v>
      </c>
      <c r="B93" s="480"/>
      <c r="C93" s="480"/>
      <c r="D93" s="480"/>
      <c r="E93" s="331">
        <v>115</v>
      </c>
    </row>
    <row r="94" spans="1:6" ht="25.5" x14ac:dyDescent="0.2">
      <c r="A94" s="480" t="s">
        <v>518</v>
      </c>
      <c r="B94" s="480"/>
      <c r="C94" s="480"/>
      <c r="D94" s="480"/>
      <c r="E94" s="361" t="s">
        <v>819</v>
      </c>
    </row>
    <row r="95" spans="1:6" x14ac:dyDescent="0.2">
      <c r="A95" s="421" t="s">
        <v>519</v>
      </c>
      <c r="B95" s="421"/>
      <c r="C95" s="421"/>
      <c r="D95" s="421"/>
      <c r="E95" s="331">
        <v>542</v>
      </c>
    </row>
    <row r="96" spans="1:6" x14ac:dyDescent="0.2">
      <c r="A96" s="421" t="s">
        <v>520</v>
      </c>
      <c r="B96" s="421"/>
      <c r="C96" s="421"/>
      <c r="D96" s="421"/>
      <c r="E96" s="329" t="s">
        <v>755</v>
      </c>
    </row>
    <row r="97" spans="1:6" x14ac:dyDescent="0.2">
      <c r="A97" s="505" t="s">
        <v>521</v>
      </c>
      <c r="B97" s="505"/>
      <c r="C97" s="505"/>
      <c r="D97" s="505"/>
      <c r="E97" s="329">
        <v>2</v>
      </c>
    </row>
    <row r="98" spans="1:6" ht="12.95" customHeight="1" x14ac:dyDescent="0.2">
      <c r="A98" s="505" t="s">
        <v>522</v>
      </c>
      <c r="B98" s="505"/>
      <c r="C98" s="505"/>
      <c r="D98" s="505"/>
      <c r="E98" s="329">
        <v>15</v>
      </c>
      <c r="F98" s="499" t="s">
        <v>524</v>
      </c>
    </row>
    <row r="99" spans="1:6" x14ac:dyDescent="0.2">
      <c r="A99" s="222"/>
      <c r="B99" s="222"/>
      <c r="C99" s="222"/>
      <c r="D99" s="222"/>
      <c r="F99" s="499"/>
    </row>
    <row r="100" spans="1:6" x14ac:dyDescent="0.2">
      <c r="A100" s="474" t="s">
        <v>523</v>
      </c>
      <c r="B100" s="474"/>
      <c r="C100" s="474"/>
      <c r="D100" s="474"/>
      <c r="E100" s="230"/>
    </row>
    <row r="101" spans="1:6" ht="12.95" customHeight="1" x14ac:dyDescent="0.2">
      <c r="A101" s="474"/>
      <c r="B101" s="474"/>
      <c r="C101" s="474"/>
      <c r="D101" s="474"/>
      <c r="E101" s="78">
        <f>SUM(E17,E70,E76,E83)</f>
        <v>5610</v>
      </c>
      <c r="F101" s="221" t="s">
        <v>526</v>
      </c>
    </row>
    <row r="102" spans="1:6" x14ac:dyDescent="0.2">
      <c r="A102" s="222"/>
      <c r="B102" s="222"/>
      <c r="C102" s="222"/>
      <c r="D102" s="222"/>
      <c r="F102" s="248"/>
    </row>
    <row r="103" spans="1:6" x14ac:dyDescent="0.2">
      <c r="A103" s="222"/>
      <c r="B103" s="222"/>
      <c r="C103" s="222"/>
      <c r="D103" s="222"/>
      <c r="F103" s="248"/>
    </row>
    <row r="104" spans="1:6" x14ac:dyDescent="0.2">
      <c r="A104" s="222"/>
      <c r="B104" s="222"/>
      <c r="C104" s="222"/>
      <c r="D104" s="222"/>
      <c r="F104" s="248"/>
    </row>
    <row r="105" spans="1:6" x14ac:dyDescent="0.2">
      <c r="A105" s="26" t="s">
        <v>525</v>
      </c>
      <c r="B105" s="222"/>
      <c r="C105" s="222"/>
      <c r="D105" s="222"/>
    </row>
    <row r="106" spans="1:6" x14ac:dyDescent="0.2">
      <c r="A106" s="247"/>
      <c r="D106"/>
    </row>
    <row r="107" spans="1:6" x14ac:dyDescent="0.2">
      <c r="A107" s="507" t="s">
        <v>527</v>
      </c>
      <c r="B107" s="507"/>
      <c r="C107" s="507"/>
      <c r="D107" s="507"/>
      <c r="E107" s="329" t="s">
        <v>755</v>
      </c>
    </row>
    <row r="108" spans="1:6" x14ac:dyDescent="0.2">
      <c r="A108" s="507" t="s">
        <v>528</v>
      </c>
      <c r="B108" s="507"/>
      <c r="C108" s="507"/>
      <c r="D108" s="507"/>
      <c r="E108" s="329" t="s">
        <v>755</v>
      </c>
    </row>
    <row r="109" spans="1:6" x14ac:dyDescent="0.2">
      <c r="A109" s="507" t="s">
        <v>529</v>
      </c>
      <c r="B109" s="507"/>
      <c r="C109" s="507"/>
      <c r="D109" s="507"/>
      <c r="E109" s="329" t="s">
        <v>755</v>
      </c>
    </row>
    <row r="110" spans="1:6" x14ac:dyDescent="0.2">
      <c r="A110" s="507" t="s">
        <v>530</v>
      </c>
      <c r="B110" s="507"/>
      <c r="C110" s="507"/>
      <c r="D110" s="507"/>
      <c r="E110" s="329" t="s">
        <v>755</v>
      </c>
    </row>
    <row r="111" spans="1:6" x14ac:dyDescent="0.2">
      <c r="A111" s="507" t="s">
        <v>531</v>
      </c>
      <c r="B111" s="507"/>
      <c r="C111" s="507"/>
      <c r="D111" s="507"/>
      <c r="E111" s="329" t="s">
        <v>755</v>
      </c>
    </row>
    <row r="112" spans="1:6" x14ac:dyDescent="0.2">
      <c r="A112" s="507" t="s">
        <v>532</v>
      </c>
      <c r="B112" s="507"/>
      <c r="C112" s="507"/>
      <c r="D112" s="507"/>
      <c r="E112" s="329" t="s">
        <v>700</v>
      </c>
    </row>
    <row r="113" spans="1:6" x14ac:dyDescent="0.2">
      <c r="A113" s="507" t="s">
        <v>533</v>
      </c>
      <c r="B113" s="507"/>
      <c r="C113" s="507"/>
      <c r="D113" s="507"/>
      <c r="E113" s="329" t="s">
        <v>755</v>
      </c>
    </row>
    <row r="114" spans="1:6" x14ac:dyDescent="0.2">
      <c r="A114" s="507" t="s">
        <v>534</v>
      </c>
      <c r="B114" s="507"/>
      <c r="C114" s="507"/>
      <c r="D114" s="507"/>
      <c r="E114" s="329" t="s">
        <v>755</v>
      </c>
    </row>
    <row r="115" spans="1:6" x14ac:dyDescent="0.2">
      <c r="A115" s="507" t="s">
        <v>535</v>
      </c>
      <c r="B115" s="507"/>
      <c r="C115" s="507"/>
      <c r="D115" s="507"/>
      <c r="E115" s="329" t="s">
        <v>755</v>
      </c>
    </row>
    <row r="116" spans="1:6" x14ac:dyDescent="0.2">
      <c r="A116" s="507" t="s">
        <v>536</v>
      </c>
      <c r="B116" s="507"/>
      <c r="C116" s="507"/>
      <c r="D116" s="507"/>
      <c r="E116" s="329" t="s">
        <v>700</v>
      </c>
    </row>
    <row r="117" spans="1:6" x14ac:dyDescent="0.2">
      <c r="A117" s="507" t="s">
        <v>537</v>
      </c>
      <c r="B117" s="507"/>
      <c r="C117" s="507"/>
      <c r="D117" s="507"/>
      <c r="E117" s="329" t="s">
        <v>755</v>
      </c>
    </row>
    <row r="118" spans="1:6" x14ac:dyDescent="0.2">
      <c r="A118" s="507" t="s">
        <v>538</v>
      </c>
      <c r="B118" s="507"/>
      <c r="C118" s="507"/>
      <c r="D118" s="507"/>
      <c r="E118" s="329" t="s">
        <v>700</v>
      </c>
    </row>
    <row r="119" spans="1:6" x14ac:dyDescent="0.2">
      <c r="A119" s="507" t="s">
        <v>539</v>
      </c>
      <c r="B119" s="507"/>
      <c r="C119" s="507"/>
      <c r="D119" s="507"/>
      <c r="E119" s="329" t="s">
        <v>755</v>
      </c>
    </row>
    <row r="120" spans="1:6" x14ac:dyDescent="0.2">
      <c r="A120" s="507" t="s">
        <v>540</v>
      </c>
      <c r="B120" s="507"/>
      <c r="C120" s="507"/>
      <c r="D120" s="507"/>
      <c r="E120" s="329" t="s">
        <v>700</v>
      </c>
    </row>
    <row r="121" spans="1:6" ht="25.35" customHeight="1" x14ac:dyDescent="0.2">
      <c r="D121"/>
      <c r="F121" s="499" t="s">
        <v>546</v>
      </c>
    </row>
    <row r="122" spans="1:6" x14ac:dyDescent="0.2">
      <c r="A122" s="249" t="s">
        <v>541</v>
      </c>
      <c r="B122" s="250"/>
      <c r="C122" s="250"/>
      <c r="D122" s="250"/>
      <c r="E122" s="251"/>
      <c r="F122" s="499"/>
    </row>
    <row r="123" spans="1:6" ht="25.5" x14ac:dyDescent="0.2">
      <c r="A123" s="508" t="s">
        <v>542</v>
      </c>
      <c r="B123" s="508"/>
      <c r="C123" s="151" t="s">
        <v>543</v>
      </c>
      <c r="D123" s="151" t="s">
        <v>544</v>
      </c>
      <c r="E123" s="252" t="s">
        <v>545</v>
      </c>
      <c r="F123" s="499"/>
    </row>
    <row r="124" spans="1:6" ht="51" x14ac:dyDescent="0.2">
      <c r="A124" s="509" t="s">
        <v>824</v>
      </c>
      <c r="B124" s="510"/>
      <c r="C124" s="67" t="s">
        <v>820</v>
      </c>
      <c r="D124" s="363" t="s">
        <v>821</v>
      </c>
      <c r="E124" s="331" t="s">
        <v>822</v>
      </c>
      <c r="F124" s="499"/>
    </row>
    <row r="125" spans="1:6" ht="48.75" customHeight="1" x14ac:dyDescent="0.2">
      <c r="A125" s="511" t="s">
        <v>823</v>
      </c>
      <c r="B125" s="467"/>
      <c r="C125" s="67" t="s">
        <v>825</v>
      </c>
      <c r="D125" s="363" t="s">
        <v>826</v>
      </c>
      <c r="E125" s="331" t="s">
        <v>822</v>
      </c>
    </row>
    <row r="126" spans="1:6" ht="40.5" customHeight="1" x14ac:dyDescent="0.2">
      <c r="A126" s="512" t="s">
        <v>827</v>
      </c>
      <c r="B126" s="513"/>
      <c r="C126" s="362" t="s">
        <v>828</v>
      </c>
      <c r="D126" s="364">
        <v>364</v>
      </c>
      <c r="E126" s="331"/>
    </row>
    <row r="127" spans="1:6" ht="30" customHeight="1" x14ac:dyDescent="0.2">
      <c r="A127" s="514" t="s">
        <v>829</v>
      </c>
      <c r="B127" s="514"/>
      <c r="C127" s="362" t="s">
        <v>830</v>
      </c>
      <c r="D127" s="364">
        <v>81</v>
      </c>
      <c r="E127" s="331"/>
    </row>
    <row r="128" spans="1:6" ht="38.25" customHeight="1" x14ac:dyDescent="0.2">
      <c r="A128" s="514" t="s">
        <v>831</v>
      </c>
      <c r="B128" s="514"/>
      <c r="C128" s="365" t="s">
        <v>833</v>
      </c>
      <c r="D128" s="364">
        <v>68</v>
      </c>
      <c r="E128" s="331"/>
    </row>
    <row r="129" spans="1:7" ht="39" customHeight="1" x14ac:dyDescent="0.2">
      <c r="A129" s="514" t="s">
        <v>832</v>
      </c>
      <c r="B129" s="514"/>
      <c r="C129" s="365" t="s">
        <v>834</v>
      </c>
      <c r="D129" s="364">
        <v>62</v>
      </c>
      <c r="E129" s="331"/>
    </row>
    <row r="130" spans="1:7" ht="25.5" customHeight="1" x14ac:dyDescent="0.2">
      <c r="A130" s="514" t="s">
        <v>835</v>
      </c>
      <c r="B130" s="514"/>
      <c r="C130" s="365" t="s">
        <v>836</v>
      </c>
      <c r="D130" s="364">
        <v>57</v>
      </c>
      <c r="E130" s="331"/>
    </row>
    <row r="131" spans="1:7" ht="41.25" customHeight="1" x14ac:dyDescent="0.2">
      <c r="A131" s="514" t="s">
        <v>837</v>
      </c>
      <c r="B131" s="514"/>
      <c r="C131" s="365" t="s">
        <v>838</v>
      </c>
      <c r="D131" s="364">
        <v>87</v>
      </c>
      <c r="E131" s="331" t="s">
        <v>16</v>
      </c>
    </row>
    <row r="132" spans="1:7" ht="27" customHeight="1" x14ac:dyDescent="0.2">
      <c r="A132" s="515" t="s">
        <v>862</v>
      </c>
      <c r="B132" s="516"/>
      <c r="C132" s="365"/>
      <c r="D132" s="364">
        <v>1393</v>
      </c>
      <c r="E132" s="331"/>
    </row>
    <row r="133" spans="1:7" x14ac:dyDescent="0.2">
      <c r="A133" s="514" t="s">
        <v>16</v>
      </c>
      <c r="B133" s="514"/>
      <c r="C133" s="365" t="s">
        <v>16</v>
      </c>
      <c r="D133" s="364" t="s">
        <v>16</v>
      </c>
      <c r="E133" s="331" t="s">
        <v>16</v>
      </c>
    </row>
    <row r="134" spans="1:7" x14ac:dyDescent="0.2">
      <c r="A134" s="517" t="s">
        <v>547</v>
      </c>
      <c r="B134" s="517"/>
      <c r="C134" s="517"/>
      <c r="D134" s="253">
        <v>5152</v>
      </c>
      <c r="E134" s="135" t="s">
        <v>16</v>
      </c>
    </row>
    <row r="135" spans="1:7" x14ac:dyDescent="0.2">
      <c r="A135" s="366"/>
      <c r="B135" s="366"/>
      <c r="C135" s="366"/>
      <c r="D135" s="367"/>
      <c r="E135" s="257"/>
      <c r="F135" s="249"/>
      <c r="G135" s="249"/>
    </row>
    <row r="136" spans="1:7" x14ac:dyDescent="0.2">
      <c r="D136"/>
      <c r="F136" s="229"/>
      <c r="G136" s="229"/>
    </row>
    <row r="137" spans="1:7" x14ac:dyDescent="0.2">
      <c r="A137" s="249" t="s">
        <v>548</v>
      </c>
      <c r="B137" s="249"/>
      <c r="C137" s="249"/>
      <c r="D137" s="249"/>
      <c r="E137" s="254"/>
      <c r="F137" s="229"/>
      <c r="G137" s="229"/>
    </row>
    <row r="138" spans="1:7" ht="12.75" customHeight="1" x14ac:dyDescent="0.2">
      <c r="A138" s="140"/>
      <c r="B138" s="27"/>
      <c r="C138" s="27"/>
      <c r="D138" s="27"/>
      <c r="E138" s="255"/>
      <c r="F138" s="229"/>
      <c r="G138" s="229"/>
    </row>
    <row r="139" spans="1:7" x14ac:dyDescent="0.2">
      <c r="A139" s="25" t="s">
        <v>549</v>
      </c>
      <c r="B139" s="27"/>
      <c r="C139" s="27"/>
      <c r="D139" s="27"/>
      <c r="E139" s="255"/>
      <c r="F139" s="229"/>
      <c r="G139" s="229"/>
    </row>
    <row r="140" spans="1:7" ht="25.5" customHeight="1" x14ac:dyDescent="0.2">
      <c r="A140" s="518" t="s">
        <v>550</v>
      </c>
      <c r="B140" s="518"/>
      <c r="C140" s="518"/>
      <c r="D140" s="518"/>
      <c r="E140" s="518"/>
      <c r="F140" s="229"/>
      <c r="G140" s="229"/>
    </row>
    <row r="141" spans="1:7" ht="12" customHeight="1" x14ac:dyDescent="0.2">
      <c r="A141" s="519" t="s">
        <v>700</v>
      </c>
      <c r="B141" s="519"/>
      <c r="C141" s="519"/>
      <c r="D141" s="519"/>
      <c r="E141" s="519"/>
      <c r="F141" s="229"/>
      <c r="G141" s="229"/>
    </row>
    <row r="142" spans="1:7" ht="13.35" customHeight="1" x14ac:dyDescent="0.2">
      <c r="A142" s="518" t="s">
        <v>551</v>
      </c>
      <c r="B142" s="518"/>
      <c r="C142" s="518"/>
      <c r="D142" s="518"/>
      <c r="E142" s="255"/>
      <c r="F142" s="229"/>
      <c r="G142" s="229"/>
    </row>
    <row r="143" spans="1:7" ht="39" customHeight="1" x14ac:dyDescent="0.2">
      <c r="A143" s="519" t="s">
        <v>839</v>
      </c>
      <c r="B143" s="519"/>
      <c r="C143" s="519"/>
      <c r="D143" s="519"/>
      <c r="E143" s="519"/>
      <c r="F143" s="229"/>
      <c r="G143" s="229"/>
    </row>
    <row r="144" spans="1:7" x14ac:dyDescent="0.2">
      <c r="A144" s="518" t="s">
        <v>552</v>
      </c>
      <c r="B144" s="518"/>
      <c r="C144" s="518"/>
      <c r="D144" s="518"/>
      <c r="E144" s="255"/>
      <c r="F144" s="229"/>
      <c r="G144" s="229"/>
    </row>
    <row r="145" spans="1:7" x14ac:dyDescent="0.2">
      <c r="A145" s="519" t="s">
        <v>700</v>
      </c>
      <c r="B145" s="519"/>
      <c r="C145" s="519"/>
      <c r="D145" s="519"/>
      <c r="E145" s="519"/>
      <c r="F145" s="229"/>
      <c r="G145" s="229"/>
    </row>
    <row r="146" spans="1:7" ht="13.35" customHeight="1" x14ac:dyDescent="0.2">
      <c r="A146" s="229"/>
      <c r="B146" s="229"/>
      <c r="C146" s="229"/>
      <c r="D146" s="229"/>
      <c r="E146" s="255"/>
      <c r="F146" s="229"/>
      <c r="G146" s="229"/>
    </row>
    <row r="147" spans="1:7" ht="13.35" customHeight="1" x14ac:dyDescent="0.2">
      <c r="A147" s="25" t="s">
        <v>553</v>
      </c>
      <c r="B147" s="27"/>
      <c r="C147" s="27"/>
      <c r="D147" s="175"/>
      <c r="E147" s="255"/>
      <c r="F147" s="229"/>
      <c r="G147" s="229"/>
    </row>
    <row r="148" spans="1:7" x14ac:dyDescent="0.2">
      <c r="A148" s="518" t="s">
        <v>554</v>
      </c>
      <c r="B148" s="518"/>
      <c r="C148" s="518"/>
      <c r="D148" s="518"/>
      <c r="E148" s="255"/>
      <c r="F148" s="229"/>
      <c r="G148" s="229"/>
    </row>
    <row r="149" spans="1:7" ht="12.75" customHeight="1" x14ac:dyDescent="0.2">
      <c r="A149" s="519" t="s">
        <v>700</v>
      </c>
      <c r="B149" s="519"/>
      <c r="C149" s="519"/>
      <c r="D149" s="519"/>
      <c r="E149" s="519"/>
      <c r="F149" s="229"/>
      <c r="G149" s="229"/>
    </row>
    <row r="150" spans="1:7" ht="12.95" customHeight="1" x14ac:dyDescent="0.2">
      <c r="A150" s="27" t="s">
        <v>555</v>
      </c>
      <c r="B150" s="27"/>
      <c r="C150" s="27"/>
      <c r="D150" s="27"/>
      <c r="E150" s="255"/>
      <c r="F150" s="229"/>
      <c r="G150" s="229"/>
    </row>
    <row r="151" spans="1:7" ht="36.75" customHeight="1" x14ac:dyDescent="0.2">
      <c r="A151" s="519" t="s">
        <v>867</v>
      </c>
      <c r="B151" s="519"/>
      <c r="C151" s="519"/>
      <c r="D151" s="519"/>
      <c r="E151" s="519"/>
      <c r="F151" s="229"/>
      <c r="G151" s="229"/>
    </row>
    <row r="152" spans="1:7" ht="12.75" customHeight="1" x14ac:dyDescent="0.2">
      <c r="A152" s="518" t="s">
        <v>556</v>
      </c>
      <c r="B152" s="518"/>
      <c r="C152" s="518"/>
      <c r="D152" s="518"/>
      <c r="E152" s="518"/>
      <c r="F152" s="229"/>
      <c r="G152" s="229"/>
    </row>
    <row r="153" spans="1:7" ht="24.75" customHeight="1" x14ac:dyDescent="0.2">
      <c r="A153" s="519" t="s">
        <v>840</v>
      </c>
      <c r="B153" s="519"/>
      <c r="C153" s="519"/>
      <c r="D153" s="519"/>
      <c r="E153" s="519"/>
      <c r="F153" s="229"/>
      <c r="G153" s="229"/>
    </row>
    <row r="154" spans="1:7" ht="13.35" customHeight="1" x14ac:dyDescent="0.2">
      <c r="A154" s="518" t="s">
        <v>557</v>
      </c>
      <c r="B154" s="518"/>
      <c r="C154" s="518"/>
      <c r="D154" s="518"/>
      <c r="E154" s="255"/>
      <c r="F154" s="229"/>
      <c r="G154" s="229"/>
    </row>
    <row r="155" spans="1:7" ht="13.35" customHeight="1" x14ac:dyDescent="0.2">
      <c r="A155" s="519" t="s">
        <v>700</v>
      </c>
      <c r="B155" s="519"/>
      <c r="C155" s="519"/>
      <c r="D155" s="519"/>
      <c r="E155" s="519"/>
      <c r="F155" s="229"/>
      <c r="G155" s="229"/>
    </row>
    <row r="156" spans="1:7" x14ac:dyDescent="0.2">
      <c r="A156" s="518" t="s">
        <v>558</v>
      </c>
      <c r="B156" s="518"/>
      <c r="C156" s="518"/>
      <c r="D156" s="518"/>
      <c r="E156" s="255"/>
      <c r="F156" s="229"/>
      <c r="G156" s="229"/>
    </row>
    <row r="157" spans="1:7" x14ac:dyDescent="0.2">
      <c r="A157" s="519" t="s">
        <v>700</v>
      </c>
      <c r="B157" s="519"/>
      <c r="C157" s="519"/>
      <c r="D157" s="519"/>
      <c r="E157" s="519"/>
      <c r="F157" s="229"/>
      <c r="G157" s="229"/>
    </row>
    <row r="158" spans="1:7" ht="12.75" customHeight="1" x14ac:dyDescent="0.2">
      <c r="A158" s="229"/>
      <c r="B158" s="229"/>
      <c r="C158" s="229"/>
      <c r="D158" s="229"/>
      <c r="E158" s="255"/>
      <c r="F158" s="229"/>
      <c r="G158" s="229"/>
    </row>
    <row r="159" spans="1:7" x14ac:dyDescent="0.2">
      <c r="A159" s="25" t="s">
        <v>559</v>
      </c>
      <c r="B159" s="27"/>
      <c r="C159" s="27"/>
      <c r="D159" s="27"/>
      <c r="E159" s="255"/>
      <c r="F159" s="229"/>
      <c r="G159" s="229"/>
    </row>
    <row r="160" spans="1:7" ht="25.5" customHeight="1" x14ac:dyDescent="0.2">
      <c r="A160" s="504" t="s">
        <v>560</v>
      </c>
      <c r="B160" s="504"/>
      <c r="C160" s="504"/>
      <c r="D160" s="504"/>
      <c r="E160" s="504"/>
      <c r="F160" s="229"/>
      <c r="G160" s="229"/>
    </row>
    <row r="161" spans="1:7" ht="12.75" customHeight="1" x14ac:dyDescent="0.2">
      <c r="A161" s="519" t="s">
        <v>841</v>
      </c>
      <c r="B161" s="519"/>
      <c r="C161" s="519"/>
      <c r="D161" s="519"/>
      <c r="E161" s="519"/>
      <c r="F161" s="229"/>
      <c r="G161" s="229"/>
    </row>
    <row r="162" spans="1:7" ht="14.1" customHeight="1" x14ac:dyDescent="0.2">
      <c r="A162" s="27" t="s">
        <v>561</v>
      </c>
      <c r="B162" s="228"/>
      <c r="C162" s="228"/>
      <c r="D162" s="228"/>
      <c r="E162" s="255"/>
      <c r="F162" s="229"/>
      <c r="G162" s="229"/>
    </row>
    <row r="163" spans="1:7" ht="14.1" customHeight="1" x14ac:dyDescent="0.2">
      <c r="A163" s="519" t="s">
        <v>700</v>
      </c>
      <c r="B163" s="519"/>
      <c r="C163" s="519"/>
      <c r="D163" s="519"/>
      <c r="E163" s="519"/>
      <c r="F163" s="229"/>
      <c r="G163" s="229"/>
    </row>
    <row r="164" spans="1:7" ht="14.1" customHeight="1" x14ac:dyDescent="0.2">
      <c r="A164" s="518" t="s">
        <v>562</v>
      </c>
      <c r="B164" s="518"/>
      <c r="C164" s="518"/>
      <c r="D164" s="518"/>
      <c r="E164" s="255"/>
      <c r="F164" s="229"/>
      <c r="G164" s="229"/>
    </row>
    <row r="165" spans="1:7" ht="14.1" customHeight="1" x14ac:dyDescent="0.2">
      <c r="A165" s="519" t="s">
        <v>842</v>
      </c>
      <c r="B165" s="519"/>
      <c r="C165" s="519"/>
      <c r="D165" s="519"/>
      <c r="E165" s="519"/>
      <c r="F165" s="229"/>
      <c r="G165" s="229"/>
    </row>
    <row r="166" spans="1:7" x14ac:dyDescent="0.2">
      <c r="A166" s="518" t="s">
        <v>563</v>
      </c>
      <c r="B166" s="518"/>
      <c r="C166" s="518"/>
      <c r="D166" s="518"/>
      <c r="E166" s="255"/>
      <c r="F166" s="229"/>
      <c r="G166" s="229"/>
    </row>
    <row r="167" spans="1:7" x14ac:dyDescent="0.2">
      <c r="A167" s="519" t="s">
        <v>700</v>
      </c>
      <c r="B167" s="519"/>
      <c r="C167" s="519"/>
      <c r="D167" s="519"/>
      <c r="E167" s="519"/>
      <c r="F167" s="229"/>
      <c r="G167" s="229"/>
    </row>
    <row r="168" spans="1:7" ht="10.5" customHeight="1" x14ac:dyDescent="0.2">
      <c r="A168" s="228"/>
      <c r="B168" s="228"/>
      <c r="C168" s="228"/>
      <c r="D168" s="228"/>
      <c r="E168" s="255"/>
      <c r="F168" s="499" t="s">
        <v>569</v>
      </c>
      <c r="G168" s="229"/>
    </row>
    <row r="169" spans="1:7" x14ac:dyDescent="0.2">
      <c r="A169" s="522" t="s">
        <v>564</v>
      </c>
      <c r="B169" s="522"/>
      <c r="C169" s="522"/>
      <c r="D169" s="522"/>
      <c r="E169" s="522"/>
      <c r="F169" s="499"/>
      <c r="G169" s="229"/>
    </row>
    <row r="170" spans="1:7" ht="25.5" x14ac:dyDescent="0.2">
      <c r="A170" s="63" t="s">
        <v>565</v>
      </c>
      <c r="B170" s="63" t="s">
        <v>566</v>
      </c>
      <c r="C170" s="63" t="s">
        <v>868</v>
      </c>
      <c r="D170" s="63" t="s">
        <v>567</v>
      </c>
      <c r="E170" s="117" t="s">
        <v>568</v>
      </c>
      <c r="F170" s="229"/>
      <c r="G170" s="229"/>
    </row>
    <row r="171" spans="1:7" ht="38.25" x14ac:dyDescent="0.2">
      <c r="A171" s="152" t="s">
        <v>843</v>
      </c>
      <c r="B171" s="320" t="s">
        <v>864</v>
      </c>
      <c r="C171" s="67" t="s">
        <v>844</v>
      </c>
      <c r="D171" s="362">
        <v>135</v>
      </c>
      <c r="E171" s="369">
        <v>15</v>
      </c>
      <c r="F171" s="229"/>
      <c r="G171" s="229"/>
    </row>
    <row r="172" spans="1:7" ht="38.25" x14ac:dyDescent="0.2">
      <c r="A172" s="332" t="s">
        <v>845</v>
      </c>
      <c r="B172" s="368" t="s">
        <v>866</v>
      </c>
      <c r="C172" s="362"/>
      <c r="D172" s="362"/>
      <c r="E172" s="361" t="s">
        <v>865</v>
      </c>
      <c r="F172" s="229"/>
      <c r="G172" s="229"/>
    </row>
    <row r="173" spans="1:7" ht="25.5" x14ac:dyDescent="0.2">
      <c r="A173" s="152" t="s">
        <v>847</v>
      </c>
      <c r="B173" s="320" t="s">
        <v>848</v>
      </c>
      <c r="C173" s="362" t="s">
        <v>846</v>
      </c>
      <c r="D173" s="362">
        <v>255</v>
      </c>
      <c r="E173" s="370">
        <v>20</v>
      </c>
      <c r="F173" s="229"/>
      <c r="G173" s="229"/>
    </row>
    <row r="174" spans="1:7" x14ac:dyDescent="0.2">
      <c r="A174" s="27"/>
      <c r="B174" s="27"/>
      <c r="C174" s="256"/>
      <c r="D174" s="256"/>
      <c r="E174" s="257"/>
    </row>
    <row r="175" spans="1:7" ht="12.95" customHeight="1" x14ac:dyDescent="0.2">
      <c r="A175" s="522" t="s">
        <v>570</v>
      </c>
      <c r="B175" s="522"/>
      <c r="C175" s="522"/>
      <c r="D175" s="522"/>
      <c r="E175" s="255"/>
    </row>
    <row r="176" spans="1:7" ht="12.95" customHeight="1" x14ac:dyDescent="0.2">
      <c r="A176" s="383" t="s">
        <v>700</v>
      </c>
      <c r="B176" s="384"/>
      <c r="C176" s="384"/>
      <c r="D176" s="384"/>
      <c r="E176" s="385"/>
    </row>
    <row r="177" spans="1:5" x14ac:dyDescent="0.2">
      <c r="A177" s="382"/>
      <c r="B177" s="382"/>
      <c r="C177" s="382"/>
      <c r="D177" s="382"/>
      <c r="E177" s="382"/>
    </row>
    <row r="178" spans="1:5" ht="14.1" customHeight="1" x14ac:dyDescent="0.2">
      <c r="D178"/>
    </row>
    <row r="179" spans="1:5" x14ac:dyDescent="0.2">
      <c r="A179" s="526" t="s">
        <v>571</v>
      </c>
      <c r="B179" s="526"/>
      <c r="C179" s="526"/>
      <c r="D179" s="526"/>
      <c r="E179" s="526"/>
    </row>
    <row r="180" spans="1:5" x14ac:dyDescent="0.2">
      <c r="A180" s="226"/>
      <c r="B180" s="226"/>
      <c r="C180" s="226"/>
      <c r="D180"/>
      <c r="E180" s="259"/>
    </row>
    <row r="181" spans="1:5" x14ac:dyDescent="0.2">
      <c r="A181" s="26" t="s">
        <v>572</v>
      </c>
      <c r="C181" s="27"/>
      <c r="D181"/>
      <c r="E181" s="77" t="s">
        <v>755</v>
      </c>
    </row>
    <row r="182" spans="1:5" x14ac:dyDescent="0.2">
      <c r="A182" s="26"/>
      <c r="C182" s="27"/>
      <c r="D182"/>
    </row>
    <row r="183" spans="1:5" x14ac:dyDescent="0.2">
      <c r="A183" s="421" t="s">
        <v>573</v>
      </c>
      <c r="B183" s="421"/>
      <c r="C183" s="527" t="s">
        <v>849</v>
      </c>
      <c r="D183" s="421"/>
    </row>
    <row r="184" spans="1:5" x14ac:dyDescent="0.2">
      <c r="A184" s="421" t="s">
        <v>574</v>
      </c>
      <c r="B184" s="421"/>
      <c r="C184" s="421"/>
      <c r="D184" s="421"/>
      <c r="E184" s="260"/>
    </row>
    <row r="185" spans="1:5" x14ac:dyDescent="0.2">
      <c r="A185" s="260"/>
      <c r="B185" s="260"/>
      <c r="C185" s="260"/>
      <c r="D185" s="260"/>
      <c r="E185" s="260"/>
    </row>
    <row r="186" spans="1:5" x14ac:dyDescent="0.2">
      <c r="A186" s="260" t="s">
        <v>575</v>
      </c>
      <c r="B186" s="260"/>
      <c r="C186" s="260"/>
      <c r="D186" s="80">
        <v>2011</v>
      </c>
      <c r="E186" s="260"/>
    </row>
    <row r="187" spans="1:5" x14ac:dyDescent="0.2">
      <c r="A187" s="260" t="s">
        <v>576</v>
      </c>
      <c r="B187" s="260"/>
      <c r="C187" s="260"/>
      <c r="D187" s="174"/>
      <c r="E187" s="260"/>
    </row>
    <row r="188" spans="1:5" x14ac:dyDescent="0.2">
      <c r="A188" s="226"/>
      <c r="B188" s="226"/>
      <c r="C188" s="226"/>
      <c r="D188" s="226"/>
      <c r="E188" s="260"/>
    </row>
    <row r="189" spans="1:5" x14ac:dyDescent="0.2">
      <c r="A189" s="521" t="s">
        <v>577</v>
      </c>
      <c r="B189" s="521"/>
      <c r="C189" s="521"/>
      <c r="D189" s="222"/>
      <c r="E189" s="262"/>
    </row>
    <row r="190" spans="1:5" ht="13.35" customHeight="1" x14ac:dyDescent="0.2">
      <c r="A190" s="263" t="s">
        <v>578</v>
      </c>
      <c r="C190" s="226"/>
      <c r="D190" s="226"/>
      <c r="E190" s="226"/>
    </row>
    <row r="191" spans="1:5" x14ac:dyDescent="0.2">
      <c r="A191" s="226" t="s">
        <v>579</v>
      </c>
      <c r="C191" s="226"/>
      <c r="D191" s="226"/>
      <c r="E191" s="360" t="s">
        <v>755</v>
      </c>
    </row>
    <row r="192" spans="1:5" x14ac:dyDescent="0.2">
      <c r="A192" s="222" t="s">
        <v>580</v>
      </c>
      <c r="C192" s="227"/>
      <c r="D192" s="227"/>
      <c r="E192" s="360" t="s">
        <v>755</v>
      </c>
    </row>
    <row r="193" spans="1:5" x14ac:dyDescent="0.2">
      <c r="A193" s="226" t="s">
        <v>581</v>
      </c>
      <c r="C193" s="226"/>
      <c r="D193" s="226"/>
      <c r="E193" s="360" t="s">
        <v>755</v>
      </c>
    </row>
    <row r="194" spans="1:5" x14ac:dyDescent="0.2">
      <c r="A194" s="226" t="s">
        <v>582</v>
      </c>
      <c r="C194" s="226"/>
      <c r="D194" s="226"/>
      <c r="E194" s="360" t="s">
        <v>700</v>
      </c>
    </row>
    <row r="195" spans="1:5" ht="24" customHeight="1" x14ac:dyDescent="0.2">
      <c r="A195" s="263" t="s">
        <v>583</v>
      </c>
      <c r="B195" s="226"/>
      <c r="C195" s="226"/>
      <c r="D195" s="226"/>
      <c r="E195" s="313"/>
    </row>
    <row r="196" spans="1:5" x14ac:dyDescent="0.2">
      <c r="A196" s="226" t="s">
        <v>584</v>
      </c>
      <c r="C196" s="226"/>
      <c r="D196" s="226"/>
      <c r="E196" s="360" t="s">
        <v>755</v>
      </c>
    </row>
    <row r="197" spans="1:5" x14ac:dyDescent="0.2">
      <c r="A197" s="523" t="s">
        <v>850</v>
      </c>
      <c r="B197" s="523"/>
      <c r="C197" s="523"/>
      <c r="D197" s="524"/>
      <c r="E197" s="377" t="s">
        <v>700</v>
      </c>
    </row>
    <row r="198" spans="1:5" x14ac:dyDescent="0.2">
      <c r="A198" s="222" t="s">
        <v>585</v>
      </c>
      <c r="C198" s="226"/>
      <c r="D198" s="226"/>
      <c r="E198" s="360" t="s">
        <v>700</v>
      </c>
    </row>
    <row r="199" spans="1:5" x14ac:dyDescent="0.2">
      <c r="A199" s="263" t="s">
        <v>586</v>
      </c>
      <c r="B199" s="226"/>
      <c r="C199" s="226"/>
      <c r="D199" s="226"/>
      <c r="E199" s="313"/>
    </row>
    <row r="200" spans="1:5" x14ac:dyDescent="0.2">
      <c r="A200" s="226" t="s">
        <v>587</v>
      </c>
      <c r="B200" s="226"/>
      <c r="C200" s="226"/>
      <c r="D200" s="226"/>
      <c r="E200" s="360" t="s">
        <v>755</v>
      </c>
    </row>
    <row r="201" spans="1:5" x14ac:dyDescent="0.2">
      <c r="A201" s="222" t="s">
        <v>588</v>
      </c>
      <c r="B201" s="226"/>
      <c r="C201" s="226"/>
      <c r="D201" s="226"/>
      <c r="E201" s="360" t="s">
        <v>755</v>
      </c>
    </row>
    <row r="202" spans="1:5" x14ac:dyDescent="0.2">
      <c r="A202" s="226" t="s">
        <v>589</v>
      </c>
      <c r="B202" s="226"/>
      <c r="C202" s="226"/>
      <c r="D202" s="226"/>
      <c r="E202" s="360" t="s">
        <v>755</v>
      </c>
    </row>
    <row r="203" spans="1:5" x14ac:dyDescent="0.2">
      <c r="A203" s="226" t="s">
        <v>590</v>
      </c>
      <c r="B203" s="226"/>
      <c r="C203" s="226"/>
      <c r="D203" s="226"/>
      <c r="E203" s="360" t="s">
        <v>755</v>
      </c>
    </row>
    <row r="204" spans="1:5" x14ac:dyDescent="0.2">
      <c r="A204" s="226" t="s">
        <v>591</v>
      </c>
      <c r="B204" s="226"/>
      <c r="C204" s="226"/>
      <c r="D204" s="226"/>
      <c r="E204" s="360" t="s">
        <v>755</v>
      </c>
    </row>
    <row r="205" spans="1:5" x14ac:dyDescent="0.2">
      <c r="A205" s="226" t="s">
        <v>592</v>
      </c>
      <c r="B205" s="226"/>
      <c r="C205" s="226"/>
      <c r="D205" s="226"/>
      <c r="E205" s="360" t="s">
        <v>755</v>
      </c>
    </row>
    <row r="206" spans="1:5" x14ac:dyDescent="0.2">
      <c r="A206" s="226" t="s">
        <v>593</v>
      </c>
      <c r="B206" s="226"/>
      <c r="C206" s="226"/>
      <c r="D206" s="226"/>
      <c r="E206" s="360" t="s">
        <v>755</v>
      </c>
    </row>
    <row r="207" spans="1:5" x14ac:dyDescent="0.2">
      <c r="A207" s="263" t="s">
        <v>594</v>
      </c>
      <c r="D207"/>
      <c r="E207" s="96"/>
    </row>
    <row r="208" spans="1:5" x14ac:dyDescent="0.2">
      <c r="A208" s="226" t="s">
        <v>595</v>
      </c>
      <c r="D208"/>
      <c r="E208" s="360" t="s">
        <v>755</v>
      </c>
    </row>
    <row r="209" spans="1:5" ht="13.35" customHeight="1" x14ac:dyDescent="0.2">
      <c r="A209" s="226" t="s">
        <v>596</v>
      </c>
      <c r="D209"/>
      <c r="E209" s="360" t="s">
        <v>755</v>
      </c>
    </row>
    <row r="210" spans="1:5" x14ac:dyDescent="0.2">
      <c r="A210" s="226" t="s">
        <v>597</v>
      </c>
      <c r="D210"/>
      <c r="E210" s="360" t="s">
        <v>755</v>
      </c>
    </row>
    <row r="211" spans="1:5" ht="13.35" customHeight="1" x14ac:dyDescent="0.2">
      <c r="A211" s="226" t="s">
        <v>598</v>
      </c>
      <c r="D211"/>
      <c r="E211" s="360" t="s">
        <v>755</v>
      </c>
    </row>
    <row r="212" spans="1:5" x14ac:dyDescent="0.2">
      <c r="A212" s="226" t="s">
        <v>599</v>
      </c>
      <c r="D212"/>
      <c r="E212" s="360" t="s">
        <v>700</v>
      </c>
    </row>
    <row r="213" spans="1:5" x14ac:dyDescent="0.2">
      <c r="A213" s="226" t="s">
        <v>600</v>
      </c>
      <c r="D213"/>
      <c r="E213" s="360" t="s">
        <v>700</v>
      </c>
    </row>
    <row r="214" spans="1:5" x14ac:dyDescent="0.2">
      <c r="A214" s="226" t="s">
        <v>601</v>
      </c>
      <c r="D214"/>
      <c r="E214" s="360" t="s">
        <v>700</v>
      </c>
    </row>
    <row r="215" spans="1:5" x14ac:dyDescent="0.2">
      <c r="A215" s="226" t="s">
        <v>602</v>
      </c>
      <c r="D215"/>
      <c r="E215" s="360" t="s">
        <v>755</v>
      </c>
    </row>
    <row r="216" spans="1:5" x14ac:dyDescent="0.2">
      <c r="A216" s="227"/>
      <c r="B216" s="227"/>
      <c r="C216" s="227"/>
      <c r="D216" s="259"/>
      <c r="E216" s="264"/>
    </row>
    <row r="217" spans="1:5" x14ac:dyDescent="0.2">
      <c r="A217" s="521" t="s">
        <v>603</v>
      </c>
      <c r="B217" s="521"/>
      <c r="C217" s="521"/>
      <c r="D217" s="265"/>
      <c r="E217" s="264"/>
    </row>
    <row r="218" spans="1:5" x14ac:dyDescent="0.2">
      <c r="A218" s="227"/>
      <c r="B218" s="226"/>
      <c r="C218" s="226"/>
      <c r="D218" s="265"/>
      <c r="E218" s="264"/>
    </row>
    <row r="219" spans="1:5" x14ac:dyDescent="0.2">
      <c r="A219" s="421" t="s">
        <v>604</v>
      </c>
      <c r="B219" s="421"/>
      <c r="C219" s="421"/>
      <c r="D219" s="421"/>
      <c r="E219" s="77">
        <v>53529829</v>
      </c>
    </row>
    <row r="220" spans="1:5" x14ac:dyDescent="0.2">
      <c r="A220" s="421" t="s">
        <v>605</v>
      </c>
      <c r="B220" s="421"/>
      <c r="C220" s="421"/>
      <c r="D220" s="421"/>
      <c r="E220" s="77">
        <v>393314</v>
      </c>
    </row>
    <row r="221" spans="1:5" ht="12" customHeight="1" x14ac:dyDescent="0.2">
      <c r="A221" s="421" t="s">
        <v>606</v>
      </c>
      <c r="B221" s="421"/>
      <c r="C221" s="421"/>
      <c r="D221" s="421"/>
      <c r="E221" s="77">
        <v>113127</v>
      </c>
    </row>
    <row r="222" spans="1:5" x14ac:dyDescent="0.2">
      <c r="A222" s="226"/>
      <c r="B222" s="226"/>
      <c r="C222" s="226"/>
      <c r="D222" s="226"/>
      <c r="E222" s="371"/>
    </row>
    <row r="223" spans="1:5" ht="25.5" customHeight="1" x14ac:dyDescent="0.2">
      <c r="A223" s="525" t="s">
        <v>863</v>
      </c>
      <c r="B223" s="525"/>
      <c r="C223" s="525"/>
      <c r="D223" s="525"/>
      <c r="E223" s="525"/>
    </row>
    <row r="224" spans="1:5" x14ac:dyDescent="0.2">
      <c r="A224" s="226"/>
      <c r="B224" s="226"/>
      <c r="C224" s="226"/>
      <c r="D224" s="226"/>
      <c r="E224" s="371"/>
    </row>
    <row r="225" spans="1:5" x14ac:dyDescent="0.2">
      <c r="A225" s="261" t="s">
        <v>607</v>
      </c>
      <c r="B225" s="258"/>
      <c r="C225" s="258"/>
      <c r="D225" s="258"/>
      <c r="E225"/>
    </row>
    <row r="226" spans="1:5" ht="12.75" customHeight="1" x14ac:dyDescent="0.2">
      <c r="A226" s="261"/>
      <c r="B226" s="258"/>
      <c r="C226" s="258"/>
      <c r="D226" s="258"/>
      <c r="E226"/>
    </row>
    <row r="227" spans="1:5" x14ac:dyDescent="0.2">
      <c r="A227" s="222" t="s">
        <v>608</v>
      </c>
      <c r="B227" s="258"/>
      <c r="C227" s="258"/>
      <c r="D227" s="258"/>
      <c r="E227" s="359" t="s">
        <v>755</v>
      </c>
    </row>
    <row r="228" spans="1:5" ht="38.25" x14ac:dyDescent="0.2">
      <c r="A228" s="149" t="s">
        <v>609</v>
      </c>
      <c r="B228" s="258"/>
      <c r="C228" s="258"/>
      <c r="D228" s="258"/>
      <c r="E228" s="372" t="s">
        <v>879</v>
      </c>
    </row>
    <row r="229" spans="1:5" x14ac:dyDescent="0.2">
      <c r="A229" t="s">
        <v>610</v>
      </c>
      <c r="B229" s="222"/>
      <c r="C229" s="259"/>
      <c r="D229" s="30"/>
      <c r="E229" s="315">
        <v>19</v>
      </c>
    </row>
    <row r="230" spans="1:5" x14ac:dyDescent="0.2">
      <c r="A230" t="s">
        <v>611</v>
      </c>
      <c r="C230" s="520" t="s">
        <v>851</v>
      </c>
      <c r="D230" s="520"/>
      <c r="E230" s="520"/>
    </row>
    <row r="231" spans="1:5" x14ac:dyDescent="0.2">
      <c r="D231"/>
    </row>
    <row r="232" spans="1:5" x14ac:dyDescent="0.2">
      <c r="D232"/>
    </row>
    <row r="233" spans="1:5" x14ac:dyDescent="0.2">
      <c r="D233"/>
    </row>
    <row r="234" spans="1:5" x14ac:dyDescent="0.2">
      <c r="D234"/>
    </row>
    <row r="235" spans="1:5" x14ac:dyDescent="0.2">
      <c r="D235"/>
    </row>
    <row r="236" spans="1:5" x14ac:dyDescent="0.2">
      <c r="D236"/>
    </row>
    <row r="237" spans="1:5" x14ac:dyDescent="0.2">
      <c r="D237"/>
    </row>
    <row r="238" spans="1:5" x14ac:dyDescent="0.2">
      <c r="D238"/>
    </row>
    <row r="239" spans="1:5" x14ac:dyDescent="0.2">
      <c r="D239"/>
    </row>
    <row r="240" spans="1:5" x14ac:dyDescent="0.2">
      <c r="D240"/>
    </row>
    <row r="241" spans="4:4" x14ac:dyDescent="0.2">
      <c r="D241"/>
    </row>
    <row r="242" spans="4:4" x14ac:dyDescent="0.2">
      <c r="D242"/>
    </row>
    <row r="243" spans="4:4" x14ac:dyDescent="0.2">
      <c r="D243"/>
    </row>
    <row r="244" spans="4:4" x14ac:dyDescent="0.2">
      <c r="D244"/>
    </row>
    <row r="245" spans="4:4" x14ac:dyDescent="0.2">
      <c r="D245"/>
    </row>
    <row r="246" spans="4:4" x14ac:dyDescent="0.2">
      <c r="D246"/>
    </row>
    <row r="247" spans="4:4" x14ac:dyDescent="0.2">
      <c r="D247"/>
    </row>
    <row r="248" spans="4:4" x14ac:dyDescent="0.2">
      <c r="D248"/>
    </row>
    <row r="249" spans="4:4" x14ac:dyDescent="0.2">
      <c r="D249"/>
    </row>
    <row r="250" spans="4:4" x14ac:dyDescent="0.2">
      <c r="D250"/>
    </row>
    <row r="251" spans="4:4" x14ac:dyDescent="0.2">
      <c r="D251"/>
    </row>
    <row r="252" spans="4:4" x14ac:dyDescent="0.2">
      <c r="D252"/>
    </row>
    <row r="253" spans="4:4" x14ac:dyDescent="0.2">
      <c r="D253"/>
    </row>
    <row r="254" spans="4:4" x14ac:dyDescent="0.2">
      <c r="D254"/>
    </row>
    <row r="255" spans="4:4" x14ac:dyDescent="0.2">
      <c r="D255"/>
    </row>
    <row r="256" spans="4:4" x14ac:dyDescent="0.2">
      <c r="D256"/>
    </row>
    <row r="257" spans="4:4" x14ac:dyDescent="0.2">
      <c r="D257"/>
    </row>
    <row r="258" spans="4:4" x14ac:dyDescent="0.2">
      <c r="D258"/>
    </row>
    <row r="259" spans="4:4" x14ac:dyDescent="0.2">
      <c r="D259"/>
    </row>
    <row r="260" spans="4:4" x14ac:dyDescent="0.2">
      <c r="D260"/>
    </row>
    <row r="261" spans="4:4" x14ac:dyDescent="0.2">
      <c r="D261"/>
    </row>
    <row r="262" spans="4:4" x14ac:dyDescent="0.2">
      <c r="D262"/>
    </row>
    <row r="263" spans="4:4" x14ac:dyDescent="0.2">
      <c r="D263"/>
    </row>
    <row r="264" spans="4:4" ht="12.95" customHeight="1" x14ac:dyDescent="0.2">
      <c r="D264"/>
    </row>
    <row r="265" spans="4:4" x14ac:dyDescent="0.2">
      <c r="D265"/>
    </row>
    <row r="266" spans="4:4" x14ac:dyDescent="0.2">
      <c r="D266"/>
    </row>
    <row r="267" spans="4:4" x14ac:dyDescent="0.2">
      <c r="D267"/>
    </row>
    <row r="268" spans="4:4" x14ac:dyDescent="0.2">
      <c r="D268"/>
    </row>
    <row r="269" spans="4:4" ht="13.35" customHeight="1" x14ac:dyDescent="0.2">
      <c r="D269"/>
    </row>
    <row r="270" spans="4:4" x14ac:dyDescent="0.2">
      <c r="D270"/>
    </row>
    <row r="271" spans="4:4" x14ac:dyDescent="0.2">
      <c r="D271"/>
    </row>
    <row r="272" spans="4:4" ht="13.35" customHeight="1" x14ac:dyDescent="0.2">
      <c r="D272"/>
    </row>
    <row r="273" spans="4:4" x14ac:dyDescent="0.2">
      <c r="D273"/>
    </row>
    <row r="274" spans="4:4" x14ac:dyDescent="0.2">
      <c r="D274"/>
    </row>
    <row r="275" spans="4:4" x14ac:dyDescent="0.2">
      <c r="D275"/>
    </row>
    <row r="276" spans="4:4" x14ac:dyDescent="0.2">
      <c r="D276"/>
    </row>
    <row r="277" spans="4:4" ht="13.35" customHeight="1" x14ac:dyDescent="0.2">
      <c r="D277"/>
    </row>
    <row r="278" spans="4:4" x14ac:dyDescent="0.2">
      <c r="D278"/>
    </row>
    <row r="279" spans="4:4" ht="12.95" customHeight="1" x14ac:dyDescent="0.2">
      <c r="D279"/>
    </row>
    <row r="280" spans="4:4" x14ac:dyDescent="0.2">
      <c r="D280"/>
    </row>
    <row r="281" spans="4:4" ht="13.35" customHeight="1" x14ac:dyDescent="0.2">
      <c r="D281"/>
    </row>
    <row r="282" spans="4:4" ht="13.35" customHeight="1" x14ac:dyDescent="0.2">
      <c r="D282"/>
    </row>
    <row r="283" spans="4:4" x14ac:dyDescent="0.2">
      <c r="D283"/>
    </row>
    <row r="284" spans="4:4" x14ac:dyDescent="0.2">
      <c r="D284"/>
    </row>
    <row r="285" spans="4:4" ht="12.95" customHeight="1" x14ac:dyDescent="0.2">
      <c r="D285"/>
    </row>
    <row r="286" spans="4:4" x14ac:dyDescent="0.2">
      <c r="D286"/>
    </row>
    <row r="287" spans="4:4" x14ac:dyDescent="0.2">
      <c r="D287"/>
    </row>
    <row r="288" spans="4:4" x14ac:dyDescent="0.2">
      <c r="D288"/>
    </row>
    <row r="289" spans="4:4" ht="12.95" customHeight="1" x14ac:dyDescent="0.2">
      <c r="D289"/>
    </row>
    <row r="290" spans="4:4" x14ac:dyDescent="0.2">
      <c r="D290"/>
    </row>
    <row r="291" spans="4:4" ht="14.1" customHeight="1" x14ac:dyDescent="0.2">
      <c r="D291"/>
    </row>
    <row r="292" spans="4:4" ht="14.1" customHeight="1" x14ac:dyDescent="0.2">
      <c r="D292"/>
    </row>
    <row r="293" spans="4:4" x14ac:dyDescent="0.2">
      <c r="D293"/>
    </row>
    <row r="294" spans="4:4" ht="13.35" customHeight="1" x14ac:dyDescent="0.2">
      <c r="D294"/>
    </row>
    <row r="295" spans="4:4" ht="12.95" customHeight="1" x14ac:dyDescent="0.2">
      <c r="D295"/>
    </row>
    <row r="296" spans="4:4" x14ac:dyDescent="0.2">
      <c r="D296"/>
    </row>
    <row r="297" spans="4:4" x14ac:dyDescent="0.2">
      <c r="D297"/>
    </row>
    <row r="298" spans="4:4" x14ac:dyDescent="0.2">
      <c r="D298"/>
    </row>
    <row r="299" spans="4:4" x14ac:dyDescent="0.2">
      <c r="D299"/>
    </row>
    <row r="300" spans="4:4" ht="13.35" customHeight="1" x14ac:dyDescent="0.2">
      <c r="D300"/>
    </row>
    <row r="301" spans="4:4" x14ac:dyDescent="0.2">
      <c r="D301"/>
    </row>
    <row r="302" spans="4:4" x14ac:dyDescent="0.2">
      <c r="D302"/>
    </row>
    <row r="303" spans="4:4" x14ac:dyDescent="0.2">
      <c r="D303"/>
    </row>
    <row r="304" spans="4:4" x14ac:dyDescent="0.2">
      <c r="D304"/>
    </row>
    <row r="305" spans="4:4" x14ac:dyDescent="0.2">
      <c r="D305"/>
    </row>
    <row r="306" spans="4:4" x14ac:dyDescent="0.2">
      <c r="D306"/>
    </row>
    <row r="307" spans="4:4" x14ac:dyDescent="0.2">
      <c r="D307"/>
    </row>
    <row r="308" spans="4:4" x14ac:dyDescent="0.2">
      <c r="D308"/>
    </row>
    <row r="309" spans="4:4" x14ac:dyDescent="0.2">
      <c r="D309"/>
    </row>
    <row r="310" spans="4:4" x14ac:dyDescent="0.2">
      <c r="D310"/>
    </row>
    <row r="311" spans="4:4" x14ac:dyDescent="0.2">
      <c r="D311"/>
    </row>
    <row r="312" spans="4:4" x14ac:dyDescent="0.2">
      <c r="D312"/>
    </row>
    <row r="313" spans="4:4" x14ac:dyDescent="0.2">
      <c r="D313"/>
    </row>
  </sheetData>
  <sheetProtection selectLockedCells="1" selectUnlockedCells="1"/>
  <mergeCells count="111">
    <mergeCell ref="C230:E230"/>
    <mergeCell ref="A184:B184"/>
    <mergeCell ref="C184:D184"/>
    <mergeCell ref="A189:C189"/>
    <mergeCell ref="A217:C217"/>
    <mergeCell ref="A164:D164"/>
    <mergeCell ref="A165:E165"/>
    <mergeCell ref="A166:D166"/>
    <mergeCell ref="A167:E167"/>
    <mergeCell ref="A169:E169"/>
    <mergeCell ref="A219:D219"/>
    <mergeCell ref="A220:D220"/>
    <mergeCell ref="A197:D197"/>
    <mergeCell ref="A223:E223"/>
    <mergeCell ref="A175:D175"/>
    <mergeCell ref="A179:E179"/>
    <mergeCell ref="A183:B183"/>
    <mergeCell ref="C183:D183"/>
    <mergeCell ref="A221:D221"/>
    <mergeCell ref="A144:D144"/>
    <mergeCell ref="A145:E145"/>
    <mergeCell ref="A148:D148"/>
    <mergeCell ref="A149:E149"/>
    <mergeCell ref="A151:E151"/>
    <mergeCell ref="A152:E152"/>
    <mergeCell ref="A153:E153"/>
    <mergeCell ref="A154:D154"/>
    <mergeCell ref="F168:F169"/>
    <mergeCell ref="A155:E155"/>
    <mergeCell ref="A156:D156"/>
    <mergeCell ref="A157:E157"/>
    <mergeCell ref="A160:E160"/>
    <mergeCell ref="A161:E161"/>
    <mergeCell ref="A163:E163"/>
    <mergeCell ref="A130:B130"/>
    <mergeCell ref="A131:B131"/>
    <mergeCell ref="A132:B132"/>
    <mergeCell ref="A133:B133"/>
    <mergeCell ref="A134:C134"/>
    <mergeCell ref="A140:E140"/>
    <mergeCell ref="A141:E141"/>
    <mergeCell ref="A142:D142"/>
    <mergeCell ref="A143:E143"/>
    <mergeCell ref="A120:D120"/>
    <mergeCell ref="A123:B123"/>
    <mergeCell ref="F121:F124"/>
    <mergeCell ref="A124:B124"/>
    <mergeCell ref="A125:B125"/>
    <mergeCell ref="A126:B126"/>
    <mergeCell ref="A127:B127"/>
    <mergeCell ref="A128:B128"/>
    <mergeCell ref="A129:B129"/>
    <mergeCell ref="A111:D111"/>
    <mergeCell ref="A112:D112"/>
    <mergeCell ref="A113:D113"/>
    <mergeCell ref="A114:D114"/>
    <mergeCell ref="A115:D115"/>
    <mergeCell ref="A116:D116"/>
    <mergeCell ref="A117:D117"/>
    <mergeCell ref="A118:D118"/>
    <mergeCell ref="A119:D119"/>
    <mergeCell ref="A96:D96"/>
    <mergeCell ref="A97:D97"/>
    <mergeCell ref="A98:D98"/>
    <mergeCell ref="A100:D101"/>
    <mergeCell ref="F98:F99"/>
    <mergeCell ref="A107:D107"/>
    <mergeCell ref="A108:D108"/>
    <mergeCell ref="A109:D109"/>
    <mergeCell ref="A110:D110"/>
    <mergeCell ref="A87:D87"/>
    <mergeCell ref="A88:D88"/>
    <mergeCell ref="A89:D89"/>
    <mergeCell ref="A90:D90"/>
    <mergeCell ref="A91:D91"/>
    <mergeCell ref="A92:D92"/>
    <mergeCell ref="A93:D93"/>
    <mergeCell ref="A94:D94"/>
    <mergeCell ref="A95:D95"/>
    <mergeCell ref="A65:D65"/>
    <mergeCell ref="A66:D66"/>
    <mergeCell ref="A68:D68"/>
    <mergeCell ref="F73:F75"/>
    <mergeCell ref="F76:F78"/>
    <mergeCell ref="A81:D81"/>
    <mergeCell ref="A83:D83"/>
    <mergeCell ref="F81:F85"/>
    <mergeCell ref="A86:D86"/>
    <mergeCell ref="A47:B47"/>
    <mergeCell ref="A48:B48"/>
    <mergeCell ref="A49:B49"/>
    <mergeCell ref="A52:E52"/>
    <mergeCell ref="F56:F60"/>
    <mergeCell ref="A60:D60"/>
    <mergeCell ref="A61:D61"/>
    <mergeCell ref="F61:F64"/>
    <mergeCell ref="A62:D62"/>
    <mergeCell ref="A63:D63"/>
    <mergeCell ref="A64:D64"/>
    <mergeCell ref="A1:E1"/>
    <mergeCell ref="A4:E4"/>
    <mergeCell ref="F5:F8"/>
    <mergeCell ref="F15:F22"/>
    <mergeCell ref="A18:D18"/>
    <mergeCell ref="F23:F25"/>
    <mergeCell ref="F27:F31"/>
    <mergeCell ref="A30:A31"/>
    <mergeCell ref="B30:B31"/>
    <mergeCell ref="C30:C31"/>
    <mergeCell ref="D30:D31"/>
    <mergeCell ref="E30:E31"/>
  </mergeCells>
  <dataValidations disablePrompts="1" count="1">
    <dataValidation type="list" operator="equal" allowBlank="1" sqref="E8:E9 E54 E68 E227 E181 E96 E107:E120 E191:E194 E196:E198 E200:E206 E208:E215 E60:E61">
      <formula1>"Oui,Non"</formula1>
      <formula2>0</formula2>
    </dataValidation>
  </dataValidations>
  <hyperlinks>
    <hyperlink ref="C183" r:id="rId1"/>
  </hyperlinks>
  <printOptions horizontalCentered="1"/>
  <pageMargins left="0.6692913385826772" right="0.6692913385826772" top="0.6692913385826772" bottom="0.39370078740157483" header="0.51181102362204722" footer="0.51181102362204722"/>
  <pageSetup paperSize="9" firstPageNumber="0" orientation="portrait" horizontalDpi="300" verticalDpi="300" r:id="rId2"/>
  <headerFooter alignWithMargins="0"/>
  <rowBreaks count="4" manualBreakCount="4">
    <brk id="51" max="16383" man="1"/>
    <brk id="102" max="16383" man="1"/>
    <brk id="135" max="16383" man="1"/>
    <brk id="17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9"/>
  <sheetViews>
    <sheetView zoomScale="90" zoomScaleNormal="90" zoomScaleSheetLayoutView="100" workbookViewId="0">
      <pane ySplit="3" topLeftCell="A64" activePane="bottomLeft" state="frozen"/>
      <selection pane="bottomLeft" activeCell="J77" sqref="J77"/>
    </sheetView>
  </sheetViews>
  <sheetFormatPr baseColWidth="10" defaultColWidth="11.5703125" defaultRowHeight="12.75" x14ac:dyDescent="0.2"/>
  <cols>
    <col min="5" max="5" width="25.85546875" style="222" customWidth="1"/>
    <col min="6" max="6" width="3.140625" style="96" customWidth="1"/>
    <col min="7" max="7" width="16.140625" style="222" customWidth="1"/>
    <col min="8" max="8" width="2.42578125" style="266" customWidth="1"/>
    <col min="9" max="9" width="7.5703125" customWidth="1"/>
  </cols>
  <sheetData>
    <row r="1" spans="1:11" ht="15" x14ac:dyDescent="0.25">
      <c r="A1" s="528" t="s">
        <v>766</v>
      </c>
      <c r="B1" s="528"/>
      <c r="C1" s="528"/>
      <c r="D1" s="528"/>
      <c r="E1" s="528"/>
      <c r="F1" s="528"/>
      <c r="G1" s="528"/>
      <c r="H1" s="528"/>
      <c r="I1" s="3"/>
      <c r="J1" s="3"/>
      <c r="K1" s="3"/>
    </row>
    <row r="2" spans="1:11" ht="9.9499999999999993" customHeight="1" x14ac:dyDescent="0.25">
      <c r="A2" s="267"/>
      <c r="B2" s="268"/>
      <c r="C2" s="268"/>
      <c r="D2" s="3"/>
      <c r="F2" s="3"/>
      <c r="H2" s="269"/>
      <c r="I2" s="3"/>
      <c r="J2" s="3"/>
      <c r="K2" s="3"/>
    </row>
    <row r="3" spans="1:11" ht="15" x14ac:dyDescent="0.25">
      <c r="A3" s="267"/>
      <c r="B3" s="270" t="s">
        <v>857</v>
      </c>
      <c r="C3" s="271" t="str">
        <f>Titre!B24</f>
        <v>OISE</v>
      </c>
      <c r="F3" s="3"/>
      <c r="H3" s="269"/>
      <c r="I3" s="3"/>
      <c r="J3" s="3"/>
      <c r="K3" s="3"/>
    </row>
    <row r="4" spans="1:11" ht="15" x14ac:dyDescent="0.25">
      <c r="A4" s="267"/>
      <c r="B4" s="270"/>
      <c r="C4" s="271"/>
      <c r="F4" s="3"/>
      <c r="H4" s="269"/>
      <c r="I4" s="3"/>
      <c r="J4" s="3"/>
      <c r="K4" s="3"/>
    </row>
    <row r="5" spans="1:11" x14ac:dyDescent="0.2">
      <c r="E5" s="272" t="s">
        <v>17</v>
      </c>
      <c r="F5"/>
      <c r="G5" s="312">
        <v>821568</v>
      </c>
      <c r="H5" s="269"/>
      <c r="I5" s="3"/>
      <c r="J5" s="3"/>
      <c r="K5" s="3"/>
    </row>
    <row r="6" spans="1:11" x14ac:dyDescent="0.2">
      <c r="A6" s="274"/>
      <c r="B6" s="275"/>
      <c r="C6" s="275"/>
      <c r="D6" s="275"/>
      <c r="F6" s="276"/>
      <c r="I6" s="222"/>
      <c r="J6" s="222"/>
      <c r="K6" s="276"/>
    </row>
    <row r="7" spans="1:11" x14ac:dyDescent="0.2">
      <c r="A7" s="277"/>
      <c r="D7" s="275"/>
      <c r="E7" s="278" t="s">
        <v>612</v>
      </c>
      <c r="H7" s="279"/>
    </row>
    <row r="8" spans="1:11" ht="8.25" customHeight="1" x14ac:dyDescent="0.2">
      <c r="A8" s="277"/>
      <c r="B8" s="280"/>
      <c r="C8" s="280"/>
      <c r="D8" s="275"/>
      <c r="H8" s="279"/>
    </row>
    <row r="9" spans="1:11" x14ac:dyDescent="0.2">
      <c r="A9" s="277"/>
      <c r="B9" s="281"/>
      <c r="C9" s="281"/>
      <c r="D9" s="275"/>
      <c r="E9" s="272" t="s">
        <v>613</v>
      </c>
      <c r="G9" s="273">
        <f>'2 Personnel'!E5</f>
        <v>2</v>
      </c>
      <c r="H9" s="279"/>
    </row>
    <row r="10" spans="1:11" x14ac:dyDescent="0.2">
      <c r="A10" s="277"/>
      <c r="B10" s="281"/>
      <c r="C10" s="281"/>
      <c r="D10" s="275"/>
      <c r="E10" s="272" t="s">
        <v>614</v>
      </c>
      <c r="G10" s="273">
        <f>SUM('2 Personnel'!B17,'2 Personnel'!D17,'2 Personnel'!F17)</f>
        <v>2</v>
      </c>
      <c r="H10" s="279"/>
    </row>
    <row r="11" spans="1:11" x14ac:dyDescent="0.2">
      <c r="A11" s="277"/>
      <c r="B11" s="275"/>
      <c r="C11" s="275"/>
      <c r="D11" s="275"/>
      <c r="E11" s="272" t="s">
        <v>615</v>
      </c>
      <c r="G11" s="273">
        <f>'2 Personnel'!E6</f>
        <v>45</v>
      </c>
      <c r="H11" s="279"/>
      <c r="I11" s="282"/>
    </row>
    <row r="12" spans="1:11" x14ac:dyDescent="0.2">
      <c r="A12" s="277"/>
      <c r="B12" s="275"/>
      <c r="C12" s="275"/>
      <c r="D12" s="275"/>
      <c r="E12" s="272" t="s">
        <v>616</v>
      </c>
      <c r="G12" s="273">
        <f>SUM('2 Personnel'!C17,'2 Personnel'!E17,'2 Personnel'!G17)</f>
        <v>44.2</v>
      </c>
      <c r="H12" s="279"/>
    </row>
    <row r="13" spans="1:11" x14ac:dyDescent="0.2">
      <c r="A13" s="277"/>
      <c r="B13" s="275"/>
      <c r="C13" s="275"/>
      <c r="D13" s="275"/>
      <c r="E13" s="272" t="s">
        <v>617</v>
      </c>
      <c r="G13" s="283">
        <f>'1 Budget'!D10</f>
        <v>312820.2</v>
      </c>
      <c r="H13" s="279"/>
    </row>
    <row r="14" spans="1:11" x14ac:dyDescent="0.2">
      <c r="A14" s="277"/>
      <c r="B14" s="275"/>
      <c r="C14" s="275"/>
      <c r="D14" s="275"/>
      <c r="E14" s="272" t="s">
        <v>618</v>
      </c>
      <c r="G14" s="283">
        <f>'1 Budget'!D11</f>
        <v>399559.73</v>
      </c>
      <c r="H14" s="279"/>
    </row>
    <row r="15" spans="1:11" x14ac:dyDescent="0.2">
      <c r="A15" s="277"/>
      <c r="B15" s="275"/>
      <c r="C15" s="275"/>
      <c r="D15" s="275"/>
      <c r="E15" s="272" t="s">
        <v>619</v>
      </c>
      <c r="G15" s="283">
        <f>'1 Budget'!D15</f>
        <v>27285</v>
      </c>
      <c r="H15" s="279"/>
    </row>
    <row r="16" spans="1:11" x14ac:dyDescent="0.2">
      <c r="A16" s="277"/>
      <c r="B16" s="275"/>
      <c r="C16" s="275"/>
      <c r="D16" s="275"/>
      <c r="E16" s="272" t="s">
        <v>620</v>
      </c>
      <c r="G16" s="283">
        <f>'1 Budget'!D16</f>
        <v>63560</v>
      </c>
      <c r="H16" s="279"/>
    </row>
    <row r="17" spans="1:8" x14ac:dyDescent="0.2">
      <c r="A17" s="277"/>
      <c r="B17" s="275"/>
      <c r="C17" s="275"/>
      <c r="D17" s="275"/>
      <c r="E17" s="284"/>
      <c r="H17" s="279"/>
    </row>
    <row r="18" spans="1:8" x14ac:dyDescent="0.2">
      <c r="A18" s="277"/>
      <c r="E18" s="278" t="s">
        <v>621</v>
      </c>
      <c r="G18" s="184"/>
      <c r="H18" s="279"/>
    </row>
    <row r="19" spans="1:8" ht="8.25" customHeight="1" x14ac:dyDescent="0.2">
      <c r="A19" s="277"/>
      <c r="E19" s="278"/>
      <c r="G19" s="184"/>
      <c r="H19" s="279"/>
    </row>
    <row r="20" spans="1:8" x14ac:dyDescent="0.2">
      <c r="A20" s="277"/>
      <c r="E20" s="285" t="s">
        <v>622</v>
      </c>
      <c r="G20" s="273">
        <f>'4 Producteurs'!E7</f>
        <v>15</v>
      </c>
      <c r="H20" s="279"/>
    </row>
    <row r="21" spans="1:8" x14ac:dyDescent="0.2">
      <c r="A21" s="277"/>
      <c r="E21" s="285" t="s">
        <v>623</v>
      </c>
      <c r="G21" s="273">
        <v>824.55</v>
      </c>
      <c r="H21" s="279"/>
    </row>
    <row r="22" spans="1:8" x14ac:dyDescent="0.2">
      <c r="A22" s="277"/>
      <c r="E22" s="285" t="s">
        <v>624</v>
      </c>
      <c r="G22" s="273">
        <f>'5 Collecte'!C7</f>
        <v>718.07</v>
      </c>
      <c r="H22" s="279"/>
    </row>
    <row r="23" spans="1:8" x14ac:dyDescent="0.2">
      <c r="A23" s="277"/>
      <c r="B23" s="281"/>
      <c r="C23" s="281"/>
      <c r="D23" s="281"/>
      <c r="E23" s="285" t="s">
        <v>625</v>
      </c>
      <c r="F23"/>
      <c r="G23" s="273">
        <f>'5 Collecte'!D46</f>
        <v>85.220000000000013</v>
      </c>
      <c r="H23" s="279"/>
    </row>
    <row r="24" spans="1:8" x14ac:dyDescent="0.2">
      <c r="A24" s="277"/>
      <c r="B24" s="281"/>
      <c r="C24" s="281"/>
      <c r="D24" s="281"/>
      <c r="E24" s="285" t="s">
        <v>626</v>
      </c>
      <c r="F24"/>
      <c r="G24" s="273">
        <f>'5 Collecte'!E53</f>
        <v>21.26</v>
      </c>
      <c r="H24" s="279"/>
    </row>
    <row r="25" spans="1:8" x14ac:dyDescent="0.2">
      <c r="A25" s="277"/>
      <c r="B25" s="281"/>
      <c r="C25" s="281"/>
      <c r="D25" s="281"/>
      <c r="E25" s="272" t="s">
        <v>627</v>
      </c>
      <c r="G25" s="312">
        <f>'3 Bâtiments'!H53</f>
        <v>29763.68</v>
      </c>
      <c r="H25" s="279"/>
    </row>
    <row r="26" spans="1:8" x14ac:dyDescent="0.2">
      <c r="A26" s="277"/>
      <c r="B26" s="281"/>
      <c r="C26" s="281"/>
      <c r="D26" s="281"/>
      <c r="E26" s="286" t="s">
        <v>628</v>
      </c>
      <c r="G26" s="80" t="str">
        <f>'4 Producteurs'!E27</f>
        <v>oui</v>
      </c>
      <c r="H26" s="279"/>
    </row>
    <row r="27" spans="1:8" x14ac:dyDescent="0.2">
      <c r="A27" s="277"/>
      <c r="B27" s="281"/>
      <c r="C27" s="281"/>
      <c r="D27" s="281"/>
      <c r="E27" s="287"/>
      <c r="H27" s="279"/>
    </row>
    <row r="28" spans="1:8" x14ac:dyDescent="0.2">
      <c r="A28" s="277"/>
      <c r="D28" s="281"/>
      <c r="E28" s="278" t="s">
        <v>629</v>
      </c>
      <c r="H28" s="279"/>
    </row>
    <row r="29" spans="1:8" ht="8.25" customHeight="1" x14ac:dyDescent="0.2">
      <c r="A29" s="277"/>
      <c r="B29" s="281"/>
      <c r="C29" s="281"/>
      <c r="D29" s="281"/>
      <c r="E29" s="288"/>
      <c r="H29" s="279"/>
    </row>
    <row r="30" spans="1:8" x14ac:dyDescent="0.2">
      <c r="A30" s="277"/>
      <c r="B30" s="281"/>
      <c r="C30" s="281"/>
      <c r="D30" s="281"/>
      <c r="E30" s="285" t="s">
        <v>630</v>
      </c>
      <c r="G30" s="273">
        <f>'6 Traitement'!F4</f>
        <v>873.74</v>
      </c>
      <c r="H30" s="279"/>
    </row>
    <row r="31" spans="1:8" x14ac:dyDescent="0.2">
      <c r="A31" s="277"/>
      <c r="B31" s="281"/>
      <c r="C31" s="281"/>
      <c r="D31" s="281"/>
      <c r="E31" s="285" t="s">
        <v>631</v>
      </c>
      <c r="G31" s="273">
        <f>'6 Traitement'!C21</f>
        <v>0</v>
      </c>
      <c r="H31" s="279"/>
    </row>
    <row r="32" spans="1:8" x14ac:dyDescent="0.2">
      <c r="A32" s="277"/>
      <c r="B32" s="281"/>
      <c r="C32" s="281"/>
      <c r="D32" s="281"/>
      <c r="E32" s="285" t="s">
        <v>632</v>
      </c>
      <c r="G32" s="273">
        <f>'6 Traitement'!D21</f>
        <v>67</v>
      </c>
      <c r="H32" s="279"/>
    </row>
    <row r="33" spans="1:8" x14ac:dyDescent="0.2">
      <c r="A33" s="277"/>
      <c r="D33" s="281"/>
      <c r="E33" s="285" t="s">
        <v>633</v>
      </c>
      <c r="G33" s="312">
        <f>'6 Traitement'!F38</f>
        <v>26421.8</v>
      </c>
      <c r="H33" s="279"/>
    </row>
    <row r="34" spans="1:8" x14ac:dyDescent="0.2">
      <c r="A34" s="277"/>
      <c r="D34" s="281"/>
      <c r="H34"/>
    </row>
    <row r="35" spans="1:8" x14ac:dyDescent="0.2">
      <c r="A35" s="277"/>
      <c r="D35" s="184"/>
      <c r="E35" s="289" t="s">
        <v>634</v>
      </c>
      <c r="H35" s="279"/>
    </row>
    <row r="36" spans="1:8" ht="8.25" customHeight="1" x14ac:dyDescent="0.2">
      <c r="A36" s="277"/>
      <c r="B36" s="184"/>
      <c r="C36" s="184"/>
      <c r="D36" s="184"/>
      <c r="E36" s="288"/>
      <c r="H36" s="279"/>
    </row>
    <row r="37" spans="1:8" x14ac:dyDescent="0.2">
      <c r="A37" s="277"/>
      <c r="D37" s="184"/>
      <c r="E37" s="272" t="s">
        <v>635</v>
      </c>
      <c r="G37" s="273">
        <f>'8 Conservation'!F61</f>
        <v>0</v>
      </c>
      <c r="H37" s="279"/>
    </row>
    <row r="38" spans="1:8" x14ac:dyDescent="0.2">
      <c r="A38" s="277"/>
      <c r="D38" s="184"/>
      <c r="E38" s="272" t="s">
        <v>636</v>
      </c>
      <c r="G38" s="290">
        <f>G37/G25</f>
        <v>0</v>
      </c>
      <c r="H38" s="279"/>
    </row>
    <row r="39" spans="1:8" x14ac:dyDescent="0.2">
      <c r="A39" s="277"/>
      <c r="D39" s="184"/>
      <c r="E39" s="286" t="s">
        <v>637</v>
      </c>
      <c r="G39" s="273">
        <v>6637</v>
      </c>
      <c r="H39" s="279"/>
    </row>
    <row r="40" spans="1:8" x14ac:dyDescent="0.2">
      <c r="A40" s="277"/>
      <c r="D40" s="184"/>
      <c r="E40" s="286" t="s">
        <v>638</v>
      </c>
      <c r="G40" s="273">
        <f>'8 Conservation'!F19</f>
        <v>6637</v>
      </c>
      <c r="H40" s="279"/>
    </row>
    <row r="41" spans="1:8" x14ac:dyDescent="0.2">
      <c r="A41" s="277"/>
      <c r="D41" s="184"/>
      <c r="E41" s="285" t="s">
        <v>639</v>
      </c>
      <c r="G41" s="291">
        <f>G40/G39</f>
        <v>1</v>
      </c>
      <c r="H41" s="279"/>
    </row>
    <row r="42" spans="1:8" x14ac:dyDescent="0.2">
      <c r="A42" s="277"/>
      <c r="D42" s="184"/>
      <c r="E42" s="285" t="s">
        <v>640</v>
      </c>
      <c r="G42" s="273">
        <f>SUM('3 Bâtiments'!D10:H10)</f>
        <v>9860</v>
      </c>
      <c r="H42" s="279"/>
    </row>
    <row r="43" spans="1:8" x14ac:dyDescent="0.2">
      <c r="A43" s="277"/>
      <c r="D43" s="184"/>
      <c r="E43" s="285" t="s">
        <v>641</v>
      </c>
      <c r="G43" s="273">
        <f>'9 Numérisation'!D21</f>
        <v>0</v>
      </c>
      <c r="H43" s="279"/>
    </row>
    <row r="44" spans="1:8" ht="13.5" x14ac:dyDescent="0.2">
      <c r="A44" s="277"/>
      <c r="B44" s="292"/>
      <c r="C44" s="292"/>
      <c r="D44" s="293"/>
      <c r="E44" s="285" t="s">
        <v>642</v>
      </c>
      <c r="G44" s="312">
        <f>'8 Conservation'!C69</f>
        <v>20813</v>
      </c>
      <c r="H44" s="279"/>
    </row>
    <row r="45" spans="1:8" ht="13.5" x14ac:dyDescent="0.2">
      <c r="A45" s="277"/>
      <c r="B45" s="292"/>
      <c r="C45" s="292"/>
      <c r="D45" s="293"/>
      <c r="E45" s="285" t="s">
        <v>643</v>
      </c>
      <c r="G45" s="283">
        <f>'1 Budget'!D23</f>
        <v>1500</v>
      </c>
      <c r="H45" s="279"/>
    </row>
    <row r="46" spans="1:8" ht="13.5" x14ac:dyDescent="0.2">
      <c r="A46" s="277"/>
      <c r="B46" s="292"/>
      <c r="C46" s="292"/>
      <c r="D46" s="293"/>
      <c r="E46" s="285" t="s">
        <v>644</v>
      </c>
      <c r="G46" s="273" t="s">
        <v>694</v>
      </c>
      <c r="H46" s="279"/>
    </row>
    <row r="47" spans="1:8" x14ac:dyDescent="0.2">
      <c r="A47" s="277"/>
      <c r="B47" s="294"/>
      <c r="C47" s="294"/>
      <c r="D47" s="295"/>
      <c r="E47" s="288"/>
      <c r="H47" s="279"/>
    </row>
    <row r="48" spans="1:8" x14ac:dyDescent="0.2">
      <c r="A48" s="277"/>
      <c r="D48" s="222"/>
      <c r="E48" s="289" t="s">
        <v>645</v>
      </c>
      <c r="H48" s="279"/>
    </row>
    <row r="49" spans="1:8" ht="8.25" customHeight="1" x14ac:dyDescent="0.2">
      <c r="A49" s="277"/>
      <c r="B49" s="222"/>
      <c r="C49" s="222"/>
      <c r="D49" s="222"/>
      <c r="E49" s="288"/>
      <c r="H49" s="279"/>
    </row>
    <row r="50" spans="1:8" x14ac:dyDescent="0.2">
      <c r="A50" s="277"/>
      <c r="D50" s="184"/>
      <c r="E50" s="286" t="s">
        <v>646</v>
      </c>
      <c r="G50" s="312">
        <f>'3 Bâtiments'!E53</f>
        <v>45098.45</v>
      </c>
      <c r="H50" s="279"/>
    </row>
    <row r="51" spans="1:8" x14ac:dyDescent="0.2">
      <c r="A51" s="277"/>
      <c r="D51" s="184"/>
      <c r="E51" s="286" t="s">
        <v>647</v>
      </c>
      <c r="G51" s="312">
        <f>'3 Bâtiments'!H53</f>
        <v>29763.68</v>
      </c>
      <c r="H51" s="279"/>
    </row>
    <row r="52" spans="1:8" x14ac:dyDescent="0.2">
      <c r="A52" s="277"/>
      <c r="D52" s="184"/>
      <c r="E52" s="285" t="s">
        <v>648</v>
      </c>
      <c r="G52" s="386">
        <f>G51/G50</f>
        <v>0.6599712406967424</v>
      </c>
      <c r="H52" s="279"/>
    </row>
    <row r="53" spans="1:8" x14ac:dyDescent="0.2">
      <c r="A53" s="277"/>
      <c r="D53" s="184"/>
      <c r="E53" s="285" t="s">
        <v>649</v>
      </c>
      <c r="G53" s="312">
        <f>'3 Bâtiments'!I53</f>
        <v>12604.29</v>
      </c>
      <c r="H53" s="279"/>
    </row>
    <row r="54" spans="1:8" x14ac:dyDescent="0.2">
      <c r="A54" s="277"/>
      <c r="B54" s="296"/>
      <c r="C54" s="296"/>
      <c r="D54" s="222"/>
      <c r="E54" s="288"/>
      <c r="G54" s="260"/>
      <c r="H54" s="279"/>
    </row>
    <row r="55" spans="1:8" x14ac:dyDescent="0.2">
      <c r="A55" s="277"/>
      <c r="D55" s="297"/>
      <c r="E55" s="289" t="s">
        <v>650</v>
      </c>
      <c r="G55" s="260"/>
      <c r="H55" s="279"/>
    </row>
    <row r="56" spans="1:8" ht="8.25" customHeight="1" x14ac:dyDescent="0.2">
      <c r="A56" s="277"/>
      <c r="B56" s="296"/>
      <c r="C56" s="296"/>
      <c r="D56" s="222"/>
      <c r="E56" s="288"/>
      <c r="G56" s="260"/>
      <c r="H56" s="279"/>
    </row>
    <row r="57" spans="1:8" x14ac:dyDescent="0.2">
      <c r="A57" s="277"/>
      <c r="D57" s="297"/>
      <c r="E57" s="285" t="s">
        <v>651</v>
      </c>
      <c r="G57" s="312">
        <f>'9 Numérisation'!D33</f>
        <v>162520</v>
      </c>
      <c r="H57" s="279"/>
    </row>
    <row r="58" spans="1:8" x14ac:dyDescent="0.2">
      <c r="A58" s="277"/>
      <c r="D58" s="297"/>
      <c r="E58" s="285" t="s">
        <v>652</v>
      </c>
      <c r="G58" s="312">
        <f>'9 Numérisation'!B49</f>
        <v>5119736</v>
      </c>
      <c r="H58" s="279"/>
    </row>
    <row r="59" spans="1:8" x14ac:dyDescent="0.2">
      <c r="A59" s="277"/>
      <c r="D59" s="297"/>
      <c r="E59" s="285" t="s">
        <v>653</v>
      </c>
      <c r="G59" s="312">
        <f>'9 Numérisation'!B50</f>
        <v>4551000</v>
      </c>
      <c r="H59" s="279"/>
    </row>
    <row r="60" spans="1:8" x14ac:dyDescent="0.2">
      <c r="A60" s="277"/>
      <c r="D60" s="297"/>
      <c r="E60" s="285" t="s">
        <v>654</v>
      </c>
      <c r="G60" s="273">
        <f>'9 Numérisation'!D34</f>
        <v>6034</v>
      </c>
      <c r="H60" s="279"/>
    </row>
    <row r="61" spans="1:8" x14ac:dyDescent="0.2">
      <c r="A61" s="277"/>
      <c r="D61" s="297"/>
      <c r="E61" s="285" t="s">
        <v>655</v>
      </c>
      <c r="G61" s="312">
        <f>'9 Numérisation'!B51</f>
        <v>24645</v>
      </c>
      <c r="H61" s="279"/>
    </row>
    <row r="62" spans="1:8" x14ac:dyDescent="0.2">
      <c r="A62" s="277"/>
      <c r="D62" s="297"/>
      <c r="E62" s="285" t="s">
        <v>656</v>
      </c>
      <c r="G62" s="273">
        <f>'9 Numérisation'!B52</f>
        <v>3087</v>
      </c>
      <c r="H62" s="279"/>
    </row>
    <row r="63" spans="1:8" x14ac:dyDescent="0.2">
      <c r="A63" s="277"/>
      <c r="D63" s="297"/>
      <c r="E63" s="298"/>
      <c r="H63" s="279"/>
    </row>
    <row r="64" spans="1:8" x14ac:dyDescent="0.2">
      <c r="A64" s="277"/>
      <c r="B64" s="299"/>
      <c r="C64" s="299"/>
      <c r="D64" s="297"/>
      <c r="E64" s="289" t="s">
        <v>657</v>
      </c>
      <c r="H64" s="279"/>
    </row>
    <row r="65" spans="1:8" ht="8.25" customHeight="1" x14ac:dyDescent="0.2">
      <c r="A65" s="277"/>
      <c r="B65" s="299"/>
      <c r="C65" s="299"/>
      <c r="D65" s="297"/>
      <c r="E65" s="288"/>
      <c r="H65" s="279"/>
    </row>
    <row r="66" spans="1:8" x14ac:dyDescent="0.2">
      <c r="A66" s="277"/>
      <c r="B66" s="299"/>
      <c r="C66" s="299"/>
      <c r="D66" s="297"/>
      <c r="E66" s="285" t="s">
        <v>658</v>
      </c>
      <c r="G66" s="273" t="str">
        <f>'10 Communication'!C183</f>
        <v>www.archives.oise</v>
      </c>
      <c r="H66" s="279"/>
    </row>
    <row r="67" spans="1:8" x14ac:dyDescent="0.2">
      <c r="A67" s="277"/>
      <c r="B67" s="299"/>
      <c r="C67" s="299"/>
      <c r="D67" s="297"/>
      <c r="E67" s="285" t="s">
        <v>296</v>
      </c>
      <c r="G67" s="273">
        <f>SUM('10 Communication'!D186:D187)</f>
        <v>2011</v>
      </c>
      <c r="H67" s="279"/>
    </row>
    <row r="68" spans="1:8" x14ac:dyDescent="0.2">
      <c r="A68" s="277"/>
      <c r="B68" s="299"/>
      <c r="C68" s="299"/>
      <c r="D68" s="297"/>
      <c r="E68" s="300" t="s">
        <v>659</v>
      </c>
      <c r="G68" s="312">
        <f>'9 Numérisation'!D49</f>
        <v>5119736</v>
      </c>
      <c r="H68" s="279"/>
    </row>
    <row r="69" spans="1:8" x14ac:dyDescent="0.2">
      <c r="A69" s="277"/>
      <c r="B69" s="299"/>
      <c r="C69" s="299"/>
      <c r="D69" s="297"/>
      <c r="E69" s="301" t="s">
        <v>653</v>
      </c>
      <c r="G69" s="312">
        <f>'9 Numérisation'!D50</f>
        <v>4551000</v>
      </c>
      <c r="H69" s="279"/>
    </row>
    <row r="70" spans="1:8" x14ac:dyDescent="0.2">
      <c r="A70" s="277"/>
      <c r="B70" s="299"/>
      <c r="C70" s="299"/>
      <c r="D70" s="297"/>
      <c r="E70" s="302" t="s">
        <v>660</v>
      </c>
      <c r="G70" s="386">
        <f>G68/G57</f>
        <v>31.502190499630814</v>
      </c>
      <c r="H70" s="279"/>
    </row>
    <row r="71" spans="1:8" x14ac:dyDescent="0.2">
      <c r="A71" s="277"/>
      <c r="B71" s="299"/>
      <c r="C71" s="299"/>
      <c r="D71" s="297"/>
      <c r="E71" s="285" t="s">
        <v>661</v>
      </c>
      <c r="G71" s="312">
        <f>'9 Numérisation'!D51</f>
        <v>24645</v>
      </c>
      <c r="H71" s="279"/>
    </row>
    <row r="72" spans="1:8" x14ac:dyDescent="0.2">
      <c r="A72" s="277"/>
      <c r="B72" s="299"/>
      <c r="C72" s="299"/>
      <c r="D72" s="297"/>
      <c r="E72" s="285" t="s">
        <v>656</v>
      </c>
      <c r="G72" s="273">
        <f>'9 Numérisation'!D52</f>
        <v>3089</v>
      </c>
      <c r="H72" s="279"/>
    </row>
    <row r="73" spans="1:8" x14ac:dyDescent="0.2">
      <c r="A73" s="277"/>
      <c r="B73" s="299"/>
      <c r="C73" s="299"/>
      <c r="D73" s="297"/>
      <c r="E73" s="285" t="s">
        <v>662</v>
      </c>
      <c r="G73" s="291">
        <f>G71/G60</f>
        <v>4.0843553198541596</v>
      </c>
      <c r="H73" s="279"/>
    </row>
    <row r="74" spans="1:8" x14ac:dyDescent="0.2">
      <c r="A74" s="277"/>
      <c r="B74" s="299"/>
      <c r="C74" s="299"/>
      <c r="D74" s="297"/>
      <c r="E74" s="285" t="s">
        <v>663</v>
      </c>
      <c r="G74" s="312">
        <f>'9 Numérisation'!C49</f>
        <v>5119736</v>
      </c>
      <c r="H74" s="279"/>
    </row>
    <row r="75" spans="1:8" x14ac:dyDescent="0.2">
      <c r="A75" s="277"/>
      <c r="B75" s="299"/>
      <c r="C75" s="299"/>
      <c r="D75" s="297"/>
      <c r="E75" s="285" t="s">
        <v>664</v>
      </c>
      <c r="G75" s="291">
        <f>G74/G58</f>
        <v>1</v>
      </c>
      <c r="H75" s="279"/>
    </row>
    <row r="76" spans="1:8" x14ac:dyDescent="0.2">
      <c r="A76" s="277"/>
      <c r="B76" s="299"/>
      <c r="C76" s="299"/>
      <c r="D76" s="297"/>
      <c r="E76" s="285" t="s">
        <v>665</v>
      </c>
      <c r="G76" s="312">
        <f>'9 Numérisation'!C51</f>
        <v>24645</v>
      </c>
      <c r="H76" s="279"/>
    </row>
    <row r="77" spans="1:8" x14ac:dyDescent="0.2">
      <c r="A77" s="277"/>
      <c r="B77" s="299"/>
      <c r="C77" s="299"/>
      <c r="D77" s="297"/>
      <c r="E77" s="285" t="s">
        <v>666</v>
      </c>
      <c r="G77" s="291">
        <f>G76/G61</f>
        <v>1</v>
      </c>
      <c r="H77" s="279"/>
    </row>
    <row r="78" spans="1:8" x14ac:dyDescent="0.2">
      <c r="A78" s="277"/>
      <c r="B78" s="299"/>
      <c r="C78" s="299"/>
      <c r="D78" s="297"/>
      <c r="E78" s="288"/>
      <c r="H78" s="279"/>
    </row>
    <row r="79" spans="1:8" x14ac:dyDescent="0.2">
      <c r="A79" s="277"/>
      <c r="B79" s="299"/>
      <c r="C79" s="299"/>
      <c r="D79" s="297"/>
      <c r="E79" s="289" t="s">
        <v>667</v>
      </c>
      <c r="H79" s="279"/>
    </row>
    <row r="80" spans="1:8" ht="8.25" customHeight="1" x14ac:dyDescent="0.2">
      <c r="A80" s="277"/>
      <c r="B80" s="299"/>
      <c r="C80" s="299"/>
      <c r="D80" s="297"/>
      <c r="E80" s="288"/>
      <c r="H80" s="279"/>
    </row>
    <row r="81" spans="1:8" x14ac:dyDescent="0.2">
      <c r="A81" s="277"/>
      <c r="B81" s="299"/>
      <c r="C81" s="299"/>
      <c r="D81" s="297"/>
      <c r="E81" s="303" t="s">
        <v>668</v>
      </c>
      <c r="G81" s="273">
        <f>'10 Communication'!E20</f>
        <v>1077</v>
      </c>
      <c r="H81" s="279"/>
    </row>
    <row r="82" spans="1:8" x14ac:dyDescent="0.2">
      <c r="A82" s="277"/>
      <c r="B82" s="299"/>
      <c r="C82" s="299"/>
      <c r="D82" s="297"/>
      <c r="E82" s="303" t="s">
        <v>669</v>
      </c>
      <c r="G82" s="273">
        <f>'10 Communication'!E21</f>
        <v>0</v>
      </c>
      <c r="H82" s="279"/>
    </row>
    <row r="83" spans="1:8" x14ac:dyDescent="0.2">
      <c r="A83" s="277"/>
      <c r="B83" s="299"/>
      <c r="C83" s="299"/>
      <c r="D83" s="297"/>
      <c r="E83" s="303" t="s">
        <v>670</v>
      </c>
      <c r="G83" s="291">
        <f>G82/G81</f>
        <v>0</v>
      </c>
      <c r="H83" s="279"/>
    </row>
    <row r="84" spans="1:8" x14ac:dyDescent="0.2">
      <c r="A84" s="277"/>
      <c r="B84" s="299"/>
      <c r="C84" s="299"/>
      <c r="D84" s="297"/>
      <c r="E84" s="303" t="s">
        <v>671</v>
      </c>
      <c r="G84" s="273">
        <f>'10 Communication'!E22</f>
        <v>0</v>
      </c>
      <c r="H84" s="279"/>
    </row>
    <row r="85" spans="1:8" x14ac:dyDescent="0.2">
      <c r="A85" s="277"/>
      <c r="B85" s="299"/>
      <c r="C85" s="299"/>
      <c r="D85" s="297"/>
      <c r="E85" s="303" t="s">
        <v>670</v>
      </c>
      <c r="G85" s="291">
        <f>G84/G81</f>
        <v>0</v>
      </c>
      <c r="H85" s="279"/>
    </row>
    <row r="86" spans="1:8" x14ac:dyDescent="0.2">
      <c r="A86" s="277"/>
      <c r="B86" s="299"/>
      <c r="C86" s="299"/>
      <c r="D86" s="297"/>
      <c r="E86" s="303" t="s">
        <v>672</v>
      </c>
      <c r="G86" s="273">
        <f>'10 Communication'!E23</f>
        <v>0</v>
      </c>
      <c r="H86" s="279"/>
    </row>
    <row r="87" spans="1:8" x14ac:dyDescent="0.2">
      <c r="A87" s="277"/>
      <c r="B87" s="299"/>
      <c r="C87" s="299"/>
      <c r="D87" s="297"/>
      <c r="E87" s="303" t="s">
        <v>670</v>
      </c>
      <c r="G87" s="291">
        <f>G86/G81</f>
        <v>0</v>
      </c>
      <c r="H87" s="279"/>
    </row>
    <row r="88" spans="1:8" x14ac:dyDescent="0.2">
      <c r="A88" s="277"/>
      <c r="B88" s="299"/>
      <c r="C88" s="299"/>
      <c r="D88" s="297"/>
      <c r="E88" s="303" t="s">
        <v>673</v>
      </c>
      <c r="G88" s="273">
        <f>'10 Communication'!E17</f>
        <v>2339</v>
      </c>
      <c r="H88" s="279"/>
    </row>
    <row r="89" spans="1:8" x14ac:dyDescent="0.2">
      <c r="A89" s="277"/>
      <c r="B89" s="299"/>
      <c r="C89" s="299"/>
      <c r="D89" s="297"/>
      <c r="E89" s="303" t="s">
        <v>674</v>
      </c>
      <c r="G89" s="273">
        <f>'10 Communication'!E18</f>
        <v>0</v>
      </c>
      <c r="H89" s="279"/>
    </row>
    <row r="90" spans="1:8" x14ac:dyDescent="0.2">
      <c r="A90" s="277"/>
      <c r="B90" s="299"/>
      <c r="C90" s="299"/>
      <c r="D90" s="297"/>
      <c r="E90" s="303" t="s">
        <v>675</v>
      </c>
      <c r="G90" s="387">
        <f>'10 Communication'!E27</f>
        <v>13015</v>
      </c>
      <c r="H90" s="279"/>
    </row>
    <row r="91" spans="1:8" x14ac:dyDescent="0.2">
      <c r="A91" s="277"/>
      <c r="B91" s="299"/>
      <c r="C91" s="299"/>
      <c r="D91" s="297"/>
      <c r="E91" s="303" t="s">
        <v>676</v>
      </c>
      <c r="G91" s="273">
        <f>'10 Communication'!E38</f>
        <v>1578</v>
      </c>
      <c r="H91" s="279"/>
    </row>
    <row r="92" spans="1:8" x14ac:dyDescent="0.2">
      <c r="A92" s="277"/>
      <c r="B92" s="299"/>
      <c r="C92" s="299"/>
      <c r="D92" s="297"/>
      <c r="E92" s="303" t="s">
        <v>677</v>
      </c>
      <c r="G92" s="273">
        <f>'10 Communication'!E47</f>
        <v>7</v>
      </c>
      <c r="H92" s="279"/>
    </row>
    <row r="93" spans="1:8" x14ac:dyDescent="0.2">
      <c r="A93" s="277"/>
      <c r="B93" s="299"/>
      <c r="C93" s="299"/>
      <c r="D93" s="297"/>
      <c r="E93" s="303" t="s">
        <v>678</v>
      </c>
      <c r="G93" s="273">
        <f>'10 Communication'!E48</f>
        <v>148</v>
      </c>
      <c r="H93" s="279"/>
    </row>
    <row r="94" spans="1:8" x14ac:dyDescent="0.2">
      <c r="A94" s="277"/>
      <c r="B94" s="299"/>
      <c r="C94" s="299"/>
      <c r="D94" s="297"/>
      <c r="E94" s="288"/>
      <c r="H94" s="279"/>
    </row>
    <row r="95" spans="1:8" x14ac:dyDescent="0.2">
      <c r="A95" s="277"/>
      <c r="B95" s="299"/>
      <c r="C95" s="299"/>
      <c r="D95" s="297"/>
      <c r="E95" s="289" t="s">
        <v>679</v>
      </c>
      <c r="H95" s="279"/>
    </row>
    <row r="96" spans="1:8" ht="8.25" customHeight="1" x14ac:dyDescent="0.2">
      <c r="A96" s="277"/>
      <c r="B96" s="299"/>
      <c r="C96" s="299"/>
      <c r="D96" s="297"/>
      <c r="E96" s="288"/>
      <c r="H96" s="279"/>
    </row>
    <row r="97" spans="1:8" x14ac:dyDescent="0.2">
      <c r="A97" s="277"/>
      <c r="B97" s="299"/>
      <c r="C97" s="299"/>
      <c r="D97" s="297"/>
      <c r="E97" s="285" t="s">
        <v>680</v>
      </c>
      <c r="G97" s="312">
        <f>'10 Communication'!E219</f>
        <v>53529829</v>
      </c>
      <c r="H97" s="279"/>
    </row>
    <row r="98" spans="1:8" x14ac:dyDescent="0.2">
      <c r="A98" s="277"/>
      <c r="B98" s="299"/>
      <c r="C98" s="299"/>
      <c r="D98" s="297"/>
      <c r="E98" s="285" t="s">
        <v>681</v>
      </c>
      <c r="G98" s="312">
        <f>'10 Communication'!E220</f>
        <v>393314</v>
      </c>
      <c r="H98" s="279"/>
    </row>
    <row r="99" spans="1:8" x14ac:dyDescent="0.2">
      <c r="A99" s="277"/>
      <c r="B99" s="299"/>
      <c r="C99" s="299"/>
      <c r="D99" s="297"/>
      <c r="E99" s="288"/>
      <c r="H99" s="279"/>
    </row>
    <row r="100" spans="1:8" x14ac:dyDescent="0.2">
      <c r="A100" s="277"/>
      <c r="B100" s="299"/>
      <c r="C100" s="299"/>
      <c r="D100" s="297"/>
      <c r="E100" s="289" t="s">
        <v>682</v>
      </c>
      <c r="H100" s="279"/>
    </row>
    <row r="101" spans="1:8" ht="8.25" customHeight="1" x14ac:dyDescent="0.2">
      <c r="A101" s="277"/>
      <c r="B101" s="299"/>
      <c r="C101" s="299"/>
      <c r="D101" s="297"/>
      <c r="E101" s="288"/>
      <c r="H101" s="279"/>
    </row>
    <row r="102" spans="1:8" x14ac:dyDescent="0.2">
      <c r="A102" s="277"/>
      <c r="B102" s="299"/>
      <c r="C102" s="299"/>
      <c r="D102" s="297"/>
      <c r="E102" s="304" t="s">
        <v>683</v>
      </c>
      <c r="G102" s="305">
        <f>'10 Communication'!E74</f>
        <v>2</v>
      </c>
      <c r="H102" s="279"/>
    </row>
    <row r="103" spans="1:8" x14ac:dyDescent="0.2">
      <c r="A103" s="277"/>
      <c r="B103" s="299"/>
      <c r="C103" s="299"/>
      <c r="D103" s="297"/>
      <c r="E103" s="306" t="s">
        <v>684</v>
      </c>
      <c r="G103" s="273">
        <f>'10 Communication'!E76</f>
        <v>2582</v>
      </c>
      <c r="H103" s="279"/>
    </row>
    <row r="104" spans="1:8" x14ac:dyDescent="0.2">
      <c r="A104" s="277"/>
      <c r="B104" s="299"/>
      <c r="C104" s="299"/>
      <c r="D104" s="297"/>
      <c r="E104" s="306" t="s">
        <v>685</v>
      </c>
      <c r="G104" s="273">
        <f>'10 Communication'!E77</f>
        <v>542</v>
      </c>
      <c r="H104" s="279"/>
    </row>
    <row r="105" spans="1:8" x14ac:dyDescent="0.2">
      <c r="A105" s="277"/>
      <c r="B105" s="299"/>
      <c r="C105" s="299"/>
      <c r="D105" s="297"/>
      <c r="E105" s="272" t="s">
        <v>686</v>
      </c>
      <c r="G105" s="273">
        <f>'10 Communication'!E81</f>
        <v>0</v>
      </c>
      <c r="H105" s="279"/>
    </row>
    <row r="106" spans="1:8" x14ac:dyDescent="0.2">
      <c r="A106" s="277"/>
      <c r="B106" s="299"/>
      <c r="C106" s="299"/>
      <c r="D106" s="297"/>
      <c r="E106" s="272" t="s">
        <v>687</v>
      </c>
      <c r="G106" s="273" t="str">
        <f>'10 Communication'!E107</f>
        <v>Oui</v>
      </c>
      <c r="H106" s="279"/>
    </row>
    <row r="107" spans="1:8" x14ac:dyDescent="0.2">
      <c r="A107" s="277"/>
      <c r="B107" s="299"/>
      <c r="C107" s="299"/>
      <c r="D107" s="297"/>
      <c r="E107" s="285" t="s">
        <v>688</v>
      </c>
      <c r="G107" s="273" t="str">
        <f>'10 Communication'!E206</f>
        <v>Oui</v>
      </c>
      <c r="H107" s="279"/>
    </row>
    <row r="108" spans="1:8" x14ac:dyDescent="0.2">
      <c r="A108" s="277"/>
      <c r="B108" s="299"/>
      <c r="C108" s="299"/>
      <c r="D108" s="297"/>
      <c r="E108" s="285" t="s">
        <v>689</v>
      </c>
      <c r="G108" s="273">
        <f>SUM('10 Communication'!E117:E120)</f>
        <v>0</v>
      </c>
      <c r="H108" s="279"/>
    </row>
    <row r="109" spans="1:8" x14ac:dyDescent="0.2">
      <c r="A109" s="277"/>
      <c r="B109" s="299"/>
      <c r="C109" s="299"/>
      <c r="D109" s="297"/>
      <c r="E109" s="286" t="s">
        <v>690</v>
      </c>
      <c r="G109" s="273">
        <f>'10 Communication'!E70</f>
        <v>0</v>
      </c>
      <c r="H109" s="279"/>
    </row>
    <row r="110" spans="1:8" x14ac:dyDescent="0.2">
      <c r="A110" s="277"/>
      <c r="B110" s="299"/>
      <c r="C110" s="299"/>
      <c r="D110" s="297"/>
      <c r="E110" s="286" t="s">
        <v>691</v>
      </c>
      <c r="G110" s="273">
        <f>'10 Communication'!E83</f>
        <v>689</v>
      </c>
      <c r="H110" s="279"/>
    </row>
    <row r="111" spans="1:8" x14ac:dyDescent="0.2">
      <c r="H111" s="279"/>
    </row>
    <row r="112" spans="1:8" x14ac:dyDescent="0.2">
      <c r="H112" s="279"/>
    </row>
    <row r="113" spans="8:8" x14ac:dyDescent="0.2">
      <c r="H113" s="279"/>
    </row>
    <row r="114" spans="8:8" x14ac:dyDescent="0.2">
      <c r="H114" s="279"/>
    </row>
    <row r="115" spans="8:8" x14ac:dyDescent="0.2">
      <c r="H115" s="279"/>
    </row>
    <row r="116" spans="8:8" x14ac:dyDescent="0.2">
      <c r="H116" s="279"/>
    </row>
    <row r="117" spans="8:8" x14ac:dyDescent="0.2">
      <c r="H117" s="279"/>
    </row>
    <row r="118" spans="8:8" x14ac:dyDescent="0.2">
      <c r="H118" s="279"/>
    </row>
    <row r="119" spans="8:8" x14ac:dyDescent="0.2">
      <c r="H119" s="279"/>
    </row>
    <row r="120" spans="8:8" x14ac:dyDescent="0.2">
      <c r="H120" s="279"/>
    </row>
    <row r="121" spans="8:8" x14ac:dyDescent="0.2">
      <c r="H121" s="279"/>
    </row>
    <row r="122" spans="8:8" x14ac:dyDescent="0.2">
      <c r="H122" s="279"/>
    </row>
    <row r="123" spans="8:8" x14ac:dyDescent="0.2">
      <c r="H123" s="279"/>
    </row>
    <row r="124" spans="8:8" x14ac:dyDescent="0.2">
      <c r="H124" s="279"/>
    </row>
    <row r="125" spans="8:8" x14ac:dyDescent="0.2">
      <c r="H125" s="279"/>
    </row>
    <row r="126" spans="8:8" x14ac:dyDescent="0.2">
      <c r="H126" s="279"/>
    </row>
    <row r="127" spans="8:8" x14ac:dyDescent="0.2">
      <c r="H127" s="279"/>
    </row>
    <row r="128" spans="8:8" x14ac:dyDescent="0.2">
      <c r="H128" s="279"/>
    </row>
    <row r="129" spans="8:8" x14ac:dyDescent="0.2">
      <c r="H129" s="279"/>
    </row>
  </sheetData>
  <sheetProtection selectLockedCells="1" selectUnlockedCells="1"/>
  <mergeCells count="1">
    <mergeCell ref="A1:H1"/>
  </mergeCells>
  <printOptions horizontalCentered="1"/>
  <pageMargins left="0.68888888888888888" right="0.68888888888888888" top="0.68888888888888888" bottom="0.59027777777777779" header="0.51180555555555551" footer="0.51180555555555551"/>
  <pageSetup paperSize="9" scale="91" firstPageNumber="0" orientation="portrait" r:id="rId1"/>
  <headerFooter alignWithMargins="0"/>
  <rowBreaks count="1" manualBreakCount="1">
    <brk id="6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G50"/>
  <sheetViews>
    <sheetView zoomScale="90" zoomScaleNormal="90" zoomScaleSheetLayoutView="100" workbookViewId="0">
      <pane ySplit="7" topLeftCell="A23" activePane="bottomLeft" state="frozen"/>
      <selection pane="bottomLeft" activeCell="A14" sqref="A14"/>
    </sheetView>
  </sheetViews>
  <sheetFormatPr baseColWidth="10" defaultColWidth="11.140625" defaultRowHeight="12.75" x14ac:dyDescent="0.2"/>
  <cols>
    <col min="2" max="2" width="3" customWidth="1"/>
    <col min="3" max="3" width="22.85546875" customWidth="1"/>
    <col min="6" max="6" width="27.140625" customWidth="1"/>
    <col min="7" max="7" width="1.7109375" customWidth="1"/>
    <col min="8" max="8" width="2.7109375" customWidth="1"/>
  </cols>
  <sheetData>
    <row r="5" spans="1:7" ht="15.75" x14ac:dyDescent="0.25">
      <c r="A5" s="406" t="s">
        <v>26</v>
      </c>
      <c r="B5" s="406"/>
      <c r="C5" s="406"/>
      <c r="D5" s="406"/>
      <c r="E5" s="406"/>
      <c r="F5" s="406"/>
      <c r="G5" s="406"/>
    </row>
    <row r="6" spans="1:7" ht="15.75" x14ac:dyDescent="0.25">
      <c r="A6" s="19"/>
    </row>
    <row r="7" spans="1:7" ht="15.75" x14ac:dyDescent="0.25">
      <c r="A7" s="19"/>
    </row>
    <row r="8" spans="1:7" ht="15.75" x14ac:dyDescent="0.25">
      <c r="A8" s="19"/>
    </row>
    <row r="9" spans="1:7" ht="15.75" x14ac:dyDescent="0.25">
      <c r="A9" s="19"/>
    </row>
    <row r="10" spans="1:7" s="22" customFormat="1" ht="15" x14ac:dyDescent="0.2">
      <c r="A10" s="20"/>
      <c r="B10" s="21" t="s">
        <v>27</v>
      </c>
      <c r="C10" s="22" t="s">
        <v>28</v>
      </c>
      <c r="D10" s="23"/>
      <c r="E10" s="23"/>
    </row>
    <row r="11" spans="1:7" ht="15.75" x14ac:dyDescent="0.25">
      <c r="A11" s="19"/>
    </row>
    <row r="12" spans="1:7" ht="15.75" x14ac:dyDescent="0.25">
      <c r="A12" s="19"/>
    </row>
    <row r="14" spans="1:7" s="26" customFormat="1" x14ac:dyDescent="0.2">
      <c r="A14" s="24" t="s">
        <v>693</v>
      </c>
      <c r="B14" s="25"/>
      <c r="C14" s="25"/>
      <c r="D14" s="25"/>
      <c r="E14" s="25"/>
      <c r="F14" s="25"/>
      <c r="G14" s="25"/>
    </row>
    <row r="15" spans="1:7" s="26" customFormat="1" x14ac:dyDescent="0.2">
      <c r="A15" s="25"/>
      <c r="B15" s="25"/>
      <c r="C15" s="25"/>
      <c r="D15" s="25"/>
      <c r="E15" s="25"/>
      <c r="F15" s="25"/>
      <c r="G15" s="25"/>
    </row>
    <row r="16" spans="1:7" ht="25.7" customHeight="1" x14ac:dyDescent="0.2">
      <c r="A16" s="407" t="s">
        <v>29</v>
      </c>
      <c r="B16" s="407"/>
      <c r="C16" s="407"/>
      <c r="D16" s="407"/>
      <c r="E16" s="407"/>
      <c r="F16" s="407"/>
      <c r="G16" s="27"/>
    </row>
    <row r="17" spans="1:7" x14ac:dyDescent="0.2">
      <c r="A17" s="28"/>
      <c r="C17" s="27"/>
      <c r="D17" s="27"/>
      <c r="E17" s="27"/>
      <c r="F17" s="27"/>
      <c r="G17" s="27"/>
    </row>
    <row r="18" spans="1:7" s="26" customFormat="1" x14ac:dyDescent="0.2">
      <c r="A18" s="29" t="s">
        <v>30</v>
      </c>
      <c r="B18" s="25"/>
      <c r="C18" s="25"/>
      <c r="D18" s="25"/>
      <c r="E18" s="25"/>
      <c r="F18" s="30"/>
      <c r="G18" s="25"/>
    </row>
    <row r="19" spans="1:7" x14ac:dyDescent="0.2">
      <c r="A19" s="27"/>
      <c r="B19" s="27"/>
      <c r="C19" s="27"/>
      <c r="D19" s="27"/>
      <c r="E19" s="27"/>
      <c r="F19" s="27"/>
      <c r="G19" s="27"/>
    </row>
    <row r="20" spans="1:7" ht="9" customHeight="1" x14ac:dyDescent="0.2">
      <c r="A20" s="27"/>
      <c r="B20" s="27"/>
      <c r="C20" s="27"/>
      <c r="D20" s="27"/>
      <c r="E20" s="27"/>
      <c r="F20" s="27"/>
      <c r="G20" s="27"/>
    </row>
    <row r="21" spans="1:7" x14ac:dyDescent="0.2">
      <c r="B21" s="31" t="s">
        <v>31</v>
      </c>
      <c r="C21" t="s">
        <v>32</v>
      </c>
      <c r="F21" s="27"/>
    </row>
    <row r="22" spans="1:7" x14ac:dyDescent="0.2">
      <c r="B22" s="31" t="s">
        <v>33</v>
      </c>
      <c r="C22" t="s">
        <v>34</v>
      </c>
      <c r="F22" s="27"/>
    </row>
    <row r="23" spans="1:7" x14ac:dyDescent="0.2">
      <c r="B23" s="31" t="s">
        <v>35</v>
      </c>
      <c r="C23" t="s">
        <v>36</v>
      </c>
      <c r="F23" s="27"/>
    </row>
    <row r="24" spans="1:7" x14ac:dyDescent="0.2">
      <c r="B24" s="31" t="s">
        <v>37</v>
      </c>
      <c r="C24" t="s">
        <v>38</v>
      </c>
      <c r="F24" s="27"/>
    </row>
    <row r="25" spans="1:7" x14ac:dyDescent="0.2">
      <c r="B25" s="31" t="s">
        <v>39</v>
      </c>
      <c r="C25" t="s">
        <v>40</v>
      </c>
      <c r="F25" s="27"/>
    </row>
    <row r="26" spans="1:7" x14ac:dyDescent="0.2">
      <c r="B26" s="31" t="s">
        <v>41</v>
      </c>
      <c r="C26" t="s">
        <v>42</v>
      </c>
      <c r="F26" s="27"/>
    </row>
    <row r="27" spans="1:7" x14ac:dyDescent="0.2">
      <c r="B27" s="31" t="s">
        <v>43</v>
      </c>
      <c r="C27" t="s">
        <v>44</v>
      </c>
      <c r="F27" s="27"/>
    </row>
    <row r="28" spans="1:7" x14ac:dyDescent="0.2">
      <c r="B28" s="31" t="s">
        <v>45</v>
      </c>
      <c r="C28" t="s">
        <v>46</v>
      </c>
      <c r="F28" s="27"/>
    </row>
    <row r="29" spans="1:7" x14ac:dyDescent="0.2">
      <c r="B29" s="31" t="s">
        <v>47</v>
      </c>
      <c r="C29" t="s">
        <v>48</v>
      </c>
      <c r="F29" s="27"/>
    </row>
    <row r="30" spans="1:7" x14ac:dyDescent="0.2">
      <c r="B30" s="31" t="s">
        <v>49</v>
      </c>
      <c r="C30" t="s">
        <v>50</v>
      </c>
      <c r="F30" s="27"/>
    </row>
    <row r="32" spans="1:7" x14ac:dyDescent="0.2">
      <c r="A32" s="29" t="s">
        <v>51</v>
      </c>
    </row>
    <row r="33" spans="1:7" ht="8.25" customHeight="1" x14ac:dyDescent="0.2">
      <c r="A33" s="27"/>
      <c r="B33" s="27"/>
      <c r="C33" s="27"/>
      <c r="D33" s="27"/>
      <c r="E33" s="27"/>
      <c r="F33" s="27"/>
      <c r="G33" s="27"/>
    </row>
    <row r="34" spans="1:7" ht="25.7" customHeight="1" x14ac:dyDescent="0.2">
      <c r="A34" s="407" t="s">
        <v>52</v>
      </c>
      <c r="B34" s="407"/>
      <c r="C34" s="407"/>
      <c r="D34" s="407"/>
      <c r="E34" s="407"/>
      <c r="F34" s="407"/>
    </row>
    <row r="35" spans="1:7" x14ac:dyDescent="0.2">
      <c r="A35" s="22"/>
      <c r="B35" s="27"/>
      <c r="C35" s="27"/>
      <c r="D35" s="27"/>
      <c r="E35" s="27"/>
      <c r="F35" s="27"/>
    </row>
    <row r="36" spans="1:7" x14ac:dyDescent="0.2">
      <c r="A36" s="22"/>
      <c r="B36" s="27"/>
      <c r="C36" s="27"/>
      <c r="D36" s="27"/>
      <c r="E36" s="27"/>
      <c r="F36" s="27"/>
    </row>
    <row r="37" spans="1:7" x14ac:dyDescent="0.2">
      <c r="B37" s="27"/>
      <c r="C37" s="27"/>
      <c r="D37" s="27"/>
      <c r="E37" s="27"/>
      <c r="F37" s="27"/>
    </row>
    <row r="38" spans="1:7" ht="16.5" customHeight="1" x14ac:dyDescent="0.2">
      <c r="A38" s="32" t="s">
        <v>53</v>
      </c>
      <c r="C38" s="27"/>
      <c r="D38" s="27"/>
      <c r="E38" s="27"/>
      <c r="F38" s="27"/>
    </row>
    <row r="39" spans="1:7" ht="8.25" customHeight="1" x14ac:dyDescent="0.2"/>
    <row r="40" spans="1:7" ht="25.7" customHeight="1" x14ac:dyDescent="0.2">
      <c r="A40" s="407" t="s">
        <v>692</v>
      </c>
      <c r="B40" s="407"/>
      <c r="C40" s="407"/>
      <c r="D40" s="407"/>
      <c r="E40" s="407"/>
      <c r="F40" s="407"/>
    </row>
    <row r="41" spans="1:7" x14ac:dyDescent="0.2">
      <c r="A41" s="22"/>
    </row>
    <row r="42" spans="1:7" ht="49.7" customHeight="1" x14ac:dyDescent="0.2">
      <c r="A42" s="407" t="s">
        <v>54</v>
      </c>
      <c r="B42" s="407"/>
      <c r="C42" s="407"/>
      <c r="D42" s="407"/>
      <c r="E42" s="407"/>
      <c r="F42" s="407"/>
    </row>
    <row r="43" spans="1:7" x14ac:dyDescent="0.2">
      <c r="A43" s="22"/>
    </row>
    <row r="44" spans="1:7" ht="25.7" customHeight="1" x14ac:dyDescent="0.2">
      <c r="A44" s="407" t="s">
        <v>55</v>
      </c>
      <c r="B44" s="407"/>
      <c r="C44" s="407"/>
      <c r="D44" s="407"/>
      <c r="E44" s="407"/>
      <c r="F44" s="407"/>
    </row>
    <row r="45" spans="1:7" ht="13.35" customHeight="1" x14ac:dyDescent="0.2">
      <c r="A45" s="405" t="s">
        <v>56</v>
      </c>
      <c r="B45" s="405"/>
      <c r="C45" s="405"/>
      <c r="D45" s="405"/>
      <c r="E45" s="405"/>
      <c r="F45" s="405"/>
    </row>
    <row r="46" spans="1:7" ht="25.7" customHeight="1" x14ac:dyDescent="0.2">
      <c r="A46" s="405" t="s">
        <v>57</v>
      </c>
      <c r="B46" s="405"/>
      <c r="C46" s="405"/>
      <c r="D46" s="405"/>
      <c r="E46" s="405"/>
      <c r="F46" s="405"/>
    </row>
    <row r="47" spans="1:7" ht="25.7" customHeight="1" x14ac:dyDescent="0.2">
      <c r="A47" s="405" t="s">
        <v>58</v>
      </c>
      <c r="B47" s="405"/>
      <c r="C47" s="405"/>
      <c r="D47" s="405"/>
      <c r="E47" s="405"/>
      <c r="F47" s="405"/>
    </row>
    <row r="48" spans="1:7" ht="13.35" customHeight="1" x14ac:dyDescent="0.2">
      <c r="A48" s="405"/>
      <c r="B48" s="405"/>
      <c r="C48" s="405"/>
      <c r="D48" s="405"/>
      <c r="E48" s="405"/>
      <c r="F48" s="405"/>
    </row>
    <row r="49" spans="1:1" x14ac:dyDescent="0.2">
      <c r="A49" s="33"/>
    </row>
    <row r="50" spans="1:1" x14ac:dyDescent="0.2">
      <c r="A50" s="33"/>
    </row>
  </sheetData>
  <sheetProtection selectLockedCells="1" selectUnlockedCells="1"/>
  <mergeCells count="10">
    <mergeCell ref="A45:F45"/>
    <mergeCell ref="A46:F46"/>
    <mergeCell ref="A47:F47"/>
    <mergeCell ref="A48:F48"/>
    <mergeCell ref="A5:G5"/>
    <mergeCell ref="A16:F16"/>
    <mergeCell ref="A34:F34"/>
    <mergeCell ref="A40:F40"/>
    <mergeCell ref="A42:F42"/>
    <mergeCell ref="A44:F44"/>
  </mergeCells>
  <hyperlinks>
    <hyperlink ref="A14" location="Note!A1" display="NOTE DE BILAN QUALITATIF DE L'ANNÉE 2010 ET PERSPECTIVES POUR L'ANNÉE 2011"/>
    <hyperlink ref="B21" location="1 Budget!A1" display="1"/>
    <hyperlink ref="B22" location="2 Personnel!A1" display="2"/>
    <hyperlink ref="B23" location="3 Bâtiments!A1" display="3"/>
    <hyperlink ref="B24" location="4 Producteurs!A1" display="4"/>
    <hyperlink ref="B25" location="5 Collecte!A1" display="5"/>
    <hyperlink ref="B26" location="6 Traitement!A1" display="6"/>
    <hyperlink ref="B27" location="7 Informatisation!A1" display="7"/>
    <hyperlink ref="B28" location="8 Conservation!A1" display="8"/>
    <hyperlink ref="B29" location="9 Numérisation!A1" display="9"/>
    <hyperlink ref="B30" location="10 Communication!A1" display="10"/>
    <hyperlink ref="A45" r:id="rId1"/>
    <hyperlink ref="A46" r:id="rId2"/>
    <hyperlink ref="A47" r:id="rId3"/>
  </hyperlinks>
  <printOptions horizontalCentered="1"/>
  <pageMargins left="0.62986111111111109" right="0.70833333333333337" top="0.19652777777777777" bottom="0.19652777777777777" header="0.51180555555555551" footer="0.51180555555555551"/>
  <pageSetup paperSize="9" firstPageNumber="0" orientation="portrait" horizontalDpi="300" verticalDpi="300"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zoomScale="90" zoomScaleNormal="90" zoomScaleSheetLayoutView="100" workbookViewId="0">
      <pane ySplit="1" topLeftCell="A14" activePane="bottomLeft" state="frozen"/>
      <selection pane="bottomLeft" activeCell="A2" sqref="A2"/>
    </sheetView>
  </sheetViews>
  <sheetFormatPr baseColWidth="10" defaultColWidth="11.140625" defaultRowHeight="12.75" x14ac:dyDescent="0.2"/>
  <cols>
    <col min="1" max="1" width="83.140625" customWidth="1"/>
    <col min="7" max="7" width="14.42578125" customWidth="1"/>
  </cols>
  <sheetData>
    <row r="1" spans="1:17" ht="12.75" customHeight="1" x14ac:dyDescent="0.2">
      <c r="A1" s="34" t="s">
        <v>59</v>
      </c>
      <c r="B1" s="35"/>
      <c r="C1" s="35"/>
      <c r="D1" s="35"/>
      <c r="E1" s="35"/>
      <c r="F1" s="35"/>
      <c r="G1" s="35"/>
      <c r="H1" s="35"/>
      <c r="I1" s="35"/>
      <c r="J1" s="35"/>
      <c r="K1" s="35"/>
      <c r="L1" s="35"/>
      <c r="M1" s="35"/>
      <c r="N1" s="35"/>
      <c r="O1" s="35"/>
      <c r="P1" s="35"/>
      <c r="Q1" s="35"/>
    </row>
    <row r="2" spans="1:17" ht="12.75" customHeight="1" x14ac:dyDescent="0.2">
      <c r="A2" s="36"/>
      <c r="B2" s="35"/>
      <c r="C2" s="35"/>
      <c r="D2" s="35"/>
      <c r="E2" s="35"/>
      <c r="F2" s="35"/>
      <c r="G2" s="35"/>
      <c r="H2" s="35"/>
      <c r="I2" s="35"/>
      <c r="J2" s="35"/>
      <c r="K2" s="35"/>
      <c r="L2" s="35"/>
      <c r="M2" s="35"/>
      <c r="N2" s="35"/>
      <c r="O2" s="35"/>
      <c r="P2" s="35"/>
      <c r="Q2" s="35"/>
    </row>
    <row r="3" spans="1:17" ht="28.5" x14ac:dyDescent="0.25">
      <c r="A3" s="37" t="s">
        <v>60</v>
      </c>
      <c r="B3" s="35"/>
      <c r="C3" s="35"/>
      <c r="D3" s="35"/>
      <c r="E3" s="35"/>
      <c r="F3" s="35"/>
      <c r="G3" s="35"/>
    </row>
    <row r="4" spans="1:17" ht="14.45" customHeight="1" x14ac:dyDescent="0.2">
      <c r="A4" s="38"/>
      <c r="B4" s="35"/>
      <c r="C4" s="35"/>
      <c r="D4" s="35"/>
      <c r="E4" s="35"/>
      <c r="F4" s="35"/>
      <c r="G4" s="35"/>
    </row>
    <row r="5" spans="1:17" s="41" customFormat="1" ht="14.45" customHeight="1" x14ac:dyDescent="0.25">
      <c r="A5" s="39" t="s">
        <v>61</v>
      </c>
      <c r="B5" s="40"/>
      <c r="C5" s="40"/>
      <c r="D5" s="40"/>
      <c r="E5" s="40"/>
      <c r="F5" s="40"/>
      <c r="G5" s="40"/>
    </row>
    <row r="6" spans="1:17" s="41" customFormat="1" ht="42.75" x14ac:dyDescent="0.25">
      <c r="A6" s="42" t="s">
        <v>62</v>
      </c>
      <c r="B6" s="40"/>
      <c r="C6" s="40"/>
      <c r="D6" s="40"/>
      <c r="E6" s="40"/>
      <c r="F6" s="40"/>
      <c r="G6" s="40"/>
    </row>
    <row r="7" spans="1:17" s="41" customFormat="1" ht="14.25" x14ac:dyDescent="0.25">
      <c r="A7" s="42" t="s">
        <v>63</v>
      </c>
      <c r="B7" s="40"/>
      <c r="C7" s="40"/>
      <c r="D7" s="40"/>
      <c r="E7" s="40"/>
      <c r="F7" s="40"/>
      <c r="G7" s="40"/>
    </row>
    <row r="8" spans="1:17" s="41" customFormat="1" ht="14.45" customHeight="1" x14ac:dyDescent="0.2">
      <c r="A8" s="43"/>
      <c r="B8" s="40"/>
      <c r="C8" s="40"/>
      <c r="D8" s="40"/>
      <c r="E8" s="40"/>
      <c r="F8" s="40"/>
      <c r="G8" s="40"/>
    </row>
    <row r="9" spans="1:17" s="41" customFormat="1" ht="14.45" customHeight="1" x14ac:dyDescent="0.25">
      <c r="A9" s="44" t="s">
        <v>64</v>
      </c>
      <c r="B9" s="40"/>
      <c r="C9" s="40"/>
      <c r="D9" s="40"/>
      <c r="E9" s="40"/>
      <c r="F9" s="40"/>
      <c r="G9" s="40"/>
    </row>
    <row r="10" spans="1:17" s="41" customFormat="1" ht="14.45" customHeight="1" x14ac:dyDescent="0.25">
      <c r="A10" s="42" t="s">
        <v>65</v>
      </c>
      <c r="B10" s="40"/>
      <c r="C10" s="40"/>
      <c r="D10" s="40"/>
      <c r="E10" s="40"/>
      <c r="F10" s="40"/>
      <c r="G10" s="40"/>
    </row>
    <row r="11" spans="1:17" s="41" customFormat="1" ht="14.45" customHeight="1" x14ac:dyDescent="0.25">
      <c r="A11" s="42" t="s">
        <v>66</v>
      </c>
      <c r="B11" s="40"/>
      <c r="C11" s="40"/>
      <c r="D11" s="40"/>
      <c r="E11" s="40"/>
      <c r="F11" s="40"/>
      <c r="G11" s="40"/>
    </row>
    <row r="12" spans="1:17" s="41" customFormat="1" ht="14.45" customHeight="1" x14ac:dyDescent="0.2">
      <c r="A12" s="38"/>
      <c r="B12" s="40"/>
      <c r="C12" s="40"/>
      <c r="D12" s="40"/>
      <c r="E12" s="40"/>
      <c r="F12" s="40"/>
      <c r="G12" s="40"/>
    </row>
    <row r="13" spans="1:17" s="41" customFormat="1" ht="14.45" customHeight="1" x14ac:dyDescent="0.25">
      <c r="A13" s="44" t="s">
        <v>36</v>
      </c>
      <c r="B13" s="40"/>
      <c r="C13" s="40"/>
      <c r="D13" s="40"/>
      <c r="E13" s="40"/>
      <c r="F13" s="40"/>
      <c r="G13" s="40"/>
    </row>
    <row r="14" spans="1:17" s="41" customFormat="1" ht="14.45" customHeight="1" x14ac:dyDescent="0.25">
      <c r="A14" s="42" t="s">
        <v>67</v>
      </c>
      <c r="B14" s="40"/>
      <c r="C14" s="40"/>
      <c r="D14" s="40"/>
      <c r="E14" s="40"/>
      <c r="F14" s="40"/>
      <c r="G14" s="40"/>
    </row>
    <row r="15" spans="1:17" s="41" customFormat="1" ht="14.45" customHeight="1" x14ac:dyDescent="0.25">
      <c r="A15" s="42" t="s">
        <v>68</v>
      </c>
      <c r="B15" s="40"/>
      <c r="C15" s="40"/>
      <c r="D15" s="40"/>
      <c r="E15" s="40"/>
      <c r="F15" s="40"/>
      <c r="G15" s="40"/>
    </row>
    <row r="16" spans="1:17" s="41" customFormat="1" ht="14.45" customHeight="1" x14ac:dyDescent="0.2">
      <c r="A16" s="38"/>
      <c r="B16" s="40"/>
      <c r="C16" s="40"/>
      <c r="D16" s="40"/>
      <c r="E16" s="40"/>
      <c r="F16" s="40"/>
      <c r="G16" s="40"/>
    </row>
    <row r="17" spans="1:7" s="41" customFormat="1" ht="14.45" customHeight="1" x14ac:dyDescent="0.25">
      <c r="A17" s="44" t="s">
        <v>69</v>
      </c>
      <c r="B17" s="40"/>
      <c r="C17" s="40"/>
      <c r="D17" s="40"/>
      <c r="E17" s="40"/>
      <c r="F17" s="40"/>
      <c r="G17" s="40"/>
    </row>
    <row r="18" spans="1:7" s="41" customFormat="1" ht="14.45" customHeight="1" x14ac:dyDescent="0.25">
      <c r="A18" s="42" t="s">
        <v>70</v>
      </c>
      <c r="B18" s="40"/>
      <c r="C18" s="40"/>
      <c r="D18" s="40"/>
      <c r="E18" s="40"/>
      <c r="F18" s="40"/>
      <c r="G18" s="40"/>
    </row>
    <row r="19" spans="1:7" s="41" customFormat="1" ht="14.45" customHeight="1" x14ac:dyDescent="0.25">
      <c r="A19" s="42" t="s">
        <v>71</v>
      </c>
      <c r="B19" s="40"/>
      <c r="C19" s="40"/>
      <c r="D19" s="40"/>
      <c r="E19" s="40"/>
      <c r="F19" s="40"/>
      <c r="G19" s="40"/>
    </row>
    <row r="20" spans="1:7" s="41" customFormat="1" ht="14.45" customHeight="1" x14ac:dyDescent="0.25">
      <c r="A20" s="42" t="s">
        <v>72</v>
      </c>
      <c r="B20" s="40"/>
      <c r="C20" s="40"/>
      <c r="D20" s="40"/>
      <c r="E20" s="40"/>
      <c r="F20" s="40"/>
      <c r="G20" s="40"/>
    </row>
    <row r="21" spans="1:7" s="41" customFormat="1" ht="14.45" customHeight="1" x14ac:dyDescent="0.2">
      <c r="A21" s="38"/>
      <c r="B21" s="40"/>
      <c r="C21" s="40"/>
      <c r="D21" s="40"/>
      <c r="E21" s="40"/>
      <c r="F21" s="40"/>
      <c r="G21" s="40"/>
    </row>
    <row r="22" spans="1:7" s="41" customFormat="1" ht="14.45" customHeight="1" x14ac:dyDescent="0.25">
      <c r="A22" s="44" t="s">
        <v>73</v>
      </c>
      <c r="B22" s="40"/>
      <c r="C22" s="40"/>
      <c r="D22" s="40"/>
      <c r="E22" s="40"/>
      <c r="F22" s="40"/>
      <c r="G22" s="40"/>
    </row>
    <row r="23" spans="1:7" s="41" customFormat="1" ht="14.45" customHeight="1" x14ac:dyDescent="0.25">
      <c r="A23" s="42" t="s">
        <v>74</v>
      </c>
      <c r="B23" s="40"/>
      <c r="C23" s="40"/>
      <c r="D23" s="40"/>
      <c r="E23" s="40"/>
      <c r="F23" s="40"/>
      <c r="G23" s="40"/>
    </row>
    <row r="24" spans="1:7" s="41" customFormat="1" ht="14.45" customHeight="1" x14ac:dyDescent="0.25">
      <c r="A24" s="42" t="s">
        <v>75</v>
      </c>
      <c r="B24" s="40"/>
      <c r="C24" s="40"/>
      <c r="D24" s="40"/>
      <c r="E24" s="40"/>
      <c r="F24" s="40"/>
      <c r="G24" s="40"/>
    </row>
    <row r="25" spans="1:7" s="41" customFormat="1" ht="14.45" customHeight="1" x14ac:dyDescent="0.25">
      <c r="A25" s="45" t="s">
        <v>76</v>
      </c>
      <c r="B25" s="40"/>
      <c r="C25" s="40"/>
      <c r="D25" s="40"/>
      <c r="E25" s="40"/>
      <c r="F25" s="40"/>
      <c r="G25" s="40"/>
    </row>
    <row r="26" spans="1:7" s="41" customFormat="1" ht="14.45" customHeight="1" x14ac:dyDescent="0.2">
      <c r="A26" s="38"/>
      <c r="B26" s="40"/>
      <c r="C26" s="40"/>
      <c r="D26" s="40"/>
      <c r="E26" s="40"/>
      <c r="F26" s="40"/>
      <c r="G26" s="40"/>
    </row>
    <row r="27" spans="1:7" s="41" customFormat="1" ht="14.45" customHeight="1" x14ac:dyDescent="0.25">
      <c r="A27" s="44" t="s">
        <v>77</v>
      </c>
      <c r="B27" s="40"/>
      <c r="C27" s="40"/>
      <c r="D27" s="40"/>
      <c r="E27" s="40"/>
      <c r="F27" s="40"/>
      <c r="G27" s="40"/>
    </row>
    <row r="28" spans="1:7" s="41" customFormat="1" ht="14.45" customHeight="1" x14ac:dyDescent="0.25">
      <c r="A28" s="42" t="s">
        <v>78</v>
      </c>
      <c r="B28" s="40"/>
      <c r="C28" s="40"/>
      <c r="D28" s="40"/>
      <c r="E28" s="40"/>
      <c r="F28" s="40"/>
      <c r="G28" s="40"/>
    </row>
    <row r="29" spans="1:7" s="41" customFormat="1" ht="28.5" x14ac:dyDescent="0.25">
      <c r="A29" s="42" t="s">
        <v>79</v>
      </c>
      <c r="B29" s="40"/>
      <c r="C29" s="40"/>
      <c r="D29" s="40"/>
      <c r="E29" s="40"/>
      <c r="F29" s="40"/>
      <c r="G29" s="40"/>
    </row>
    <row r="30" spans="1:7" s="41" customFormat="1" ht="28.5" x14ac:dyDescent="0.25">
      <c r="A30" s="45" t="s">
        <v>80</v>
      </c>
      <c r="B30" s="40"/>
      <c r="C30" s="40"/>
      <c r="D30" s="40"/>
      <c r="E30" s="40"/>
      <c r="F30" s="40"/>
      <c r="G30" s="40"/>
    </row>
    <row r="31" spans="1:7" s="38" customFormat="1" ht="28.5" x14ac:dyDescent="0.25">
      <c r="A31" s="45" t="s">
        <v>81</v>
      </c>
      <c r="B31"/>
      <c r="C31" s="46"/>
      <c r="D31" s="46"/>
      <c r="E31" s="46"/>
      <c r="F31" s="46"/>
      <c r="G31" s="46"/>
    </row>
    <row r="32" spans="1:7" s="38" customFormat="1" ht="14.45" customHeight="1" x14ac:dyDescent="0.25">
      <c r="A32" s="47" t="s">
        <v>82</v>
      </c>
      <c r="B32" s="46"/>
      <c r="C32" s="46"/>
      <c r="D32" s="46"/>
      <c r="E32" s="46"/>
      <c r="F32" s="46"/>
      <c r="G32" s="46"/>
    </row>
    <row r="33" spans="1:7" s="41" customFormat="1" ht="14.45" customHeight="1" x14ac:dyDescent="0.2">
      <c r="A33" s="38"/>
      <c r="B33" s="40"/>
      <c r="C33" s="40"/>
      <c r="D33" s="40"/>
      <c r="E33" s="40"/>
      <c r="F33" s="40"/>
      <c r="G33" s="40"/>
    </row>
    <row r="34" spans="1:7" s="41" customFormat="1" ht="14.45" customHeight="1" x14ac:dyDescent="0.25">
      <c r="A34" s="48" t="s">
        <v>83</v>
      </c>
      <c r="B34" s="40"/>
      <c r="C34" s="40"/>
      <c r="D34" s="40"/>
      <c r="E34" s="40"/>
      <c r="F34" s="40"/>
      <c r="G34" s="40"/>
    </row>
    <row r="35" spans="1:7" s="41" customFormat="1" ht="14.45" customHeight="1" x14ac:dyDescent="0.25">
      <c r="A35" s="45" t="s">
        <v>84</v>
      </c>
      <c r="B35" s="40"/>
      <c r="C35" s="40"/>
      <c r="D35" s="40"/>
      <c r="E35" s="40"/>
      <c r="F35" s="40"/>
      <c r="G35" s="40"/>
    </row>
    <row r="36" spans="1:7" s="41" customFormat="1" ht="14.45" customHeight="1" x14ac:dyDescent="0.25">
      <c r="A36" s="45" t="s">
        <v>85</v>
      </c>
      <c r="B36" s="40"/>
      <c r="C36" s="40"/>
      <c r="D36" s="40"/>
      <c r="E36" s="40"/>
      <c r="F36" s="40"/>
      <c r="G36" s="40"/>
    </row>
    <row r="37" spans="1:7" s="41" customFormat="1" ht="14.45" customHeight="1" x14ac:dyDescent="0.25">
      <c r="A37" s="49"/>
      <c r="B37" s="40"/>
      <c r="C37" s="40"/>
      <c r="D37" s="40"/>
      <c r="E37" s="40"/>
      <c r="F37" s="40"/>
      <c r="G37" s="40"/>
    </row>
    <row r="38" spans="1:7" s="41" customFormat="1" ht="14.45" customHeight="1" x14ac:dyDescent="0.25">
      <c r="A38" s="48" t="s">
        <v>86</v>
      </c>
      <c r="B38" s="40"/>
      <c r="C38" s="40"/>
      <c r="D38" s="40"/>
      <c r="E38" s="40"/>
      <c r="F38" s="40"/>
      <c r="G38" s="40"/>
    </row>
    <row r="39" spans="1:7" s="41" customFormat="1" ht="14.45" customHeight="1" x14ac:dyDescent="0.25">
      <c r="A39" s="45" t="s">
        <v>87</v>
      </c>
      <c r="B39" s="40"/>
      <c r="C39" s="40"/>
      <c r="D39" s="40"/>
      <c r="E39" s="40"/>
      <c r="F39" s="40"/>
      <c r="G39" s="40"/>
    </row>
    <row r="40" spans="1:7" s="41" customFormat="1" ht="14.45" customHeight="1" x14ac:dyDescent="0.25">
      <c r="A40" s="45" t="s">
        <v>88</v>
      </c>
      <c r="B40" s="40"/>
      <c r="C40"/>
      <c r="D40"/>
      <c r="E40" s="40"/>
      <c r="F40" s="40"/>
      <c r="G40" s="40"/>
    </row>
    <row r="41" spans="1:7" s="41" customFormat="1" ht="14.25" x14ac:dyDescent="0.25">
      <c r="A41" s="45" t="s">
        <v>89</v>
      </c>
      <c r="B41" s="40"/>
      <c r="C41" s="40"/>
      <c r="D41" s="40"/>
      <c r="E41" s="40"/>
      <c r="F41" s="40"/>
      <c r="G41" s="40"/>
    </row>
    <row r="42" spans="1:7" s="41" customFormat="1" ht="14.45" customHeight="1" x14ac:dyDescent="0.25">
      <c r="A42" s="45" t="s">
        <v>90</v>
      </c>
      <c r="B42" s="40"/>
      <c r="C42" s="40"/>
      <c r="D42" s="40"/>
      <c r="E42" s="40"/>
      <c r="F42" s="40"/>
      <c r="G42" s="40"/>
    </row>
    <row r="44" spans="1:7" ht="12.75" hidden="1" customHeight="1" x14ac:dyDescent="0.2"/>
    <row r="45" spans="1:7" s="41" customFormat="1" x14ac:dyDescent="0.2">
      <c r="A45" s="50" t="s">
        <v>91</v>
      </c>
      <c r="B45" s="51"/>
      <c r="C45" s="51"/>
      <c r="D45" s="51"/>
      <c r="E45" s="51"/>
      <c r="F45" s="51"/>
      <c r="G45" s="51"/>
    </row>
    <row r="46" spans="1:7" s="41" customFormat="1" ht="22.35" customHeight="1" x14ac:dyDescent="0.2">
      <c r="A46" s="52" t="s">
        <v>92</v>
      </c>
      <c r="B46" s="52"/>
      <c r="C46" s="52"/>
      <c r="D46" s="52"/>
      <c r="E46" s="52"/>
      <c r="F46" s="52"/>
      <c r="G46" s="52"/>
    </row>
    <row r="47" spans="1:7" ht="33.200000000000003" customHeight="1" x14ac:dyDescent="0.2">
      <c r="A47" s="53" t="s">
        <v>93</v>
      </c>
      <c r="B47" s="52"/>
      <c r="C47" s="52"/>
      <c r="D47" s="52"/>
      <c r="E47" s="52"/>
      <c r="F47" s="52"/>
      <c r="G47" s="52"/>
    </row>
  </sheetData>
  <sheetProtection selectLockedCells="1" selectUnlockedCells="1"/>
  <hyperlinks>
    <hyperlink ref="A32" r:id="rId1"/>
  </hyperlinks>
  <pageMargins left="0.87986111111111109" right="0.78749999999999998" top="0.62986111111111109" bottom="0.67708333333333326" header="0.51180555555555551" footer="0.2048611111111111"/>
  <pageSetup paperSize="9" scale="97" firstPageNumber="0" orientation="portrait" horizontalDpi="300" verticalDpi="300" r:id="rId2"/>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1"/>
  <sheetViews>
    <sheetView zoomScale="90" zoomScaleNormal="90" zoomScaleSheetLayoutView="100" workbookViewId="0">
      <pane ySplit="1" topLeftCell="A2" activePane="bottomLeft" state="frozen"/>
      <selection pane="bottomLeft" activeCell="D34" sqref="D34"/>
    </sheetView>
  </sheetViews>
  <sheetFormatPr baseColWidth="10" defaultRowHeight="12.75" x14ac:dyDescent="0.2"/>
  <cols>
    <col min="1" max="2" width="21.42578125" style="2" customWidth="1"/>
    <col min="3" max="3" width="22.7109375" style="2" customWidth="1"/>
    <col min="4" max="4" width="18.28515625" style="2" customWidth="1"/>
    <col min="5" max="5" width="4.140625" style="2" customWidth="1"/>
    <col min="6" max="16384" width="11.42578125" style="2"/>
  </cols>
  <sheetData>
    <row r="1" spans="1:4" x14ac:dyDescent="0.2">
      <c r="A1" s="408" t="s">
        <v>94</v>
      </c>
      <c r="B1" s="408"/>
      <c r="C1" s="408"/>
      <c r="D1" s="408"/>
    </row>
    <row r="3" spans="1:4" x14ac:dyDescent="0.2">
      <c r="A3" s="7" t="s">
        <v>95</v>
      </c>
      <c r="C3" s="16"/>
      <c r="D3" s="16"/>
    </row>
    <row r="4" spans="1:4" x14ac:dyDescent="0.2">
      <c r="A4" s="7"/>
      <c r="C4" s="16"/>
      <c r="D4" s="16"/>
    </row>
    <row r="5" spans="1:4" x14ac:dyDescent="0.2">
      <c r="A5" s="409" t="s">
        <v>96</v>
      </c>
      <c r="B5" s="409"/>
      <c r="C5" s="409"/>
      <c r="D5" s="16"/>
    </row>
    <row r="6" spans="1:4" x14ac:dyDescent="0.2">
      <c r="A6" s="410" t="s">
        <v>97</v>
      </c>
      <c r="B6" s="410"/>
      <c r="C6" s="410"/>
      <c r="D6" s="317">
        <v>1645599.51</v>
      </c>
    </row>
    <row r="7" spans="1:4" x14ac:dyDescent="0.2">
      <c r="A7" s="16"/>
      <c r="B7" s="16"/>
      <c r="C7" s="16"/>
      <c r="D7" s="57"/>
    </row>
    <row r="8" spans="1:4" x14ac:dyDescent="0.2">
      <c r="A8" s="409" t="s">
        <v>98</v>
      </c>
      <c r="B8" s="409"/>
      <c r="C8" s="409"/>
      <c r="D8" s="6"/>
    </row>
    <row r="9" spans="1:4" x14ac:dyDescent="0.2">
      <c r="A9" s="410" t="s">
        <v>97</v>
      </c>
      <c r="B9" s="410"/>
      <c r="C9" s="410"/>
      <c r="D9" s="318">
        <v>712379.93</v>
      </c>
    </row>
    <row r="10" spans="1:4" x14ac:dyDescent="0.2">
      <c r="A10" s="411" t="s">
        <v>99</v>
      </c>
      <c r="B10" s="411"/>
      <c r="C10" s="411"/>
      <c r="D10" s="318">
        <v>312820.2</v>
      </c>
    </row>
    <row r="11" spans="1:4" x14ac:dyDescent="0.2">
      <c r="A11" s="411" t="s">
        <v>100</v>
      </c>
      <c r="B11" s="411"/>
      <c r="C11" s="411"/>
      <c r="D11" s="318">
        <v>399559.73</v>
      </c>
    </row>
    <row r="12" spans="1:4" x14ac:dyDescent="0.2">
      <c r="A12" s="16"/>
      <c r="B12" s="58"/>
      <c r="C12" s="58"/>
      <c r="D12" s="319"/>
    </row>
    <row r="13" spans="1:4" x14ac:dyDescent="0.2">
      <c r="A13" s="409" t="s">
        <v>101</v>
      </c>
      <c r="B13" s="409"/>
      <c r="C13" s="409"/>
      <c r="D13" s="319"/>
    </row>
    <row r="14" spans="1:4" x14ac:dyDescent="0.2">
      <c r="A14" s="410" t="s">
        <v>97</v>
      </c>
      <c r="B14" s="410"/>
      <c r="C14" s="410"/>
      <c r="D14" s="318">
        <v>90846</v>
      </c>
    </row>
    <row r="15" spans="1:4" x14ac:dyDescent="0.2">
      <c r="A15" s="411" t="s">
        <v>99</v>
      </c>
      <c r="B15" s="411"/>
      <c r="C15" s="411"/>
      <c r="D15" s="318">
        <v>27285</v>
      </c>
    </row>
    <row r="16" spans="1:4" x14ac:dyDescent="0.2">
      <c r="A16" s="411" t="s">
        <v>100</v>
      </c>
      <c r="B16" s="411"/>
      <c r="C16" s="411"/>
      <c r="D16" s="318">
        <v>63560</v>
      </c>
    </row>
    <row r="17" spans="1:4" x14ac:dyDescent="0.2">
      <c r="A17" s="58"/>
      <c r="B17" s="58"/>
      <c r="C17" s="58"/>
      <c r="D17" s="59"/>
    </row>
    <row r="18" spans="1:4" ht="12.75" customHeight="1" x14ac:dyDescent="0.2">
      <c r="A18" s="409" t="s">
        <v>102</v>
      </c>
      <c r="B18" s="409"/>
      <c r="C18" s="409"/>
      <c r="D18" s="59"/>
    </row>
    <row r="19" spans="1:4" ht="7.5" customHeight="1" x14ac:dyDescent="0.2">
      <c r="A19" s="55"/>
      <c r="B19" s="55"/>
      <c r="C19" s="55"/>
      <c r="D19" s="59"/>
    </row>
    <row r="20" spans="1:4" s="60" customFormat="1" ht="12.75" customHeight="1" x14ac:dyDescent="0.2">
      <c r="A20" s="412" t="s">
        <v>103</v>
      </c>
      <c r="B20" s="412"/>
      <c r="C20" s="412"/>
      <c r="D20" s="318">
        <v>0</v>
      </c>
    </row>
    <row r="21" spans="1:4" s="60" customFormat="1" ht="12.75" customHeight="1" x14ac:dyDescent="0.2">
      <c r="A21" s="412" t="s">
        <v>104</v>
      </c>
      <c r="B21" s="412"/>
      <c r="C21" s="412"/>
      <c r="D21" s="318">
        <v>8461.19</v>
      </c>
    </row>
    <row r="22" spans="1:4" s="60" customFormat="1" ht="12.75" customHeight="1" x14ac:dyDescent="0.2">
      <c r="A22" s="412" t="s">
        <v>105</v>
      </c>
      <c r="B22" s="412"/>
      <c r="C22" s="412"/>
      <c r="D22" s="318">
        <v>26994.560000000001</v>
      </c>
    </row>
    <row r="23" spans="1:4" s="60" customFormat="1" ht="12.75" customHeight="1" x14ac:dyDescent="0.2">
      <c r="A23" s="412" t="s">
        <v>106</v>
      </c>
      <c r="B23" s="412"/>
      <c r="C23" s="412"/>
      <c r="D23" s="318">
        <v>1500</v>
      </c>
    </row>
    <row r="24" spans="1:4" s="60" customFormat="1" ht="12.75" customHeight="1" x14ac:dyDescent="0.2">
      <c r="A24" s="412" t="s">
        <v>107</v>
      </c>
      <c r="B24" s="412"/>
      <c r="C24" s="412"/>
      <c r="D24" s="318">
        <v>34.200000000000003</v>
      </c>
    </row>
    <row r="25" spans="1:4" s="60" customFormat="1" ht="12.75" customHeight="1" x14ac:dyDescent="0.2">
      <c r="A25" s="412" t="s">
        <v>108</v>
      </c>
      <c r="B25" s="412"/>
      <c r="C25" s="412"/>
      <c r="D25" s="318" t="s">
        <v>767</v>
      </c>
    </row>
    <row r="26" spans="1:4" s="60" customFormat="1" ht="12.75" customHeight="1" x14ac:dyDescent="0.2">
      <c r="A26" s="412" t="s">
        <v>109</v>
      </c>
      <c r="B26" s="412"/>
      <c r="C26" s="412"/>
      <c r="D26" s="318">
        <v>10809.7</v>
      </c>
    </row>
    <row r="27" spans="1:4" s="60" customFormat="1" ht="12.75" customHeight="1" x14ac:dyDescent="0.2">
      <c r="A27" s="412" t="s">
        <v>110</v>
      </c>
      <c r="B27" s="412"/>
      <c r="C27" s="412"/>
      <c r="D27" s="318">
        <v>50435.53</v>
      </c>
    </row>
    <row r="28" spans="1:4" s="60" customFormat="1" ht="12.75" customHeight="1" x14ac:dyDescent="0.2">
      <c r="A28" s="412" t="s">
        <v>111</v>
      </c>
      <c r="B28" s="412"/>
      <c r="C28" s="412"/>
      <c r="D28" s="318">
        <v>17902.150000000001</v>
      </c>
    </row>
    <row r="29" spans="1:4" s="60" customFormat="1" ht="12.75" customHeight="1" x14ac:dyDescent="0.2">
      <c r="A29" s="412" t="s">
        <v>112</v>
      </c>
      <c r="B29" s="412"/>
      <c r="C29" s="412"/>
      <c r="D29" s="318">
        <v>21467.77</v>
      </c>
    </row>
    <row r="30" spans="1:4" s="60" customFormat="1" ht="12.75" customHeight="1" x14ac:dyDescent="0.2">
      <c r="A30" s="412" t="s">
        <v>113</v>
      </c>
      <c r="B30" s="412"/>
      <c r="C30" s="412"/>
      <c r="D30" s="318">
        <v>135264</v>
      </c>
    </row>
    <row r="31" spans="1:4" s="60" customFormat="1" ht="12.75" customHeight="1" x14ac:dyDescent="0.2">
      <c r="A31" s="18"/>
      <c r="B31" s="18"/>
      <c r="C31" s="18" t="s">
        <v>768</v>
      </c>
      <c r="D31" s="319"/>
    </row>
    <row r="32" spans="1:4" s="60" customFormat="1" ht="12.75" customHeight="1" x14ac:dyDescent="0.2">
      <c r="A32" s="409" t="s">
        <v>114</v>
      </c>
      <c r="B32" s="409"/>
      <c r="C32" s="61"/>
      <c r="D32" s="319"/>
    </row>
    <row r="33" spans="1:256" s="60" customFormat="1" ht="12.75" customHeight="1" x14ac:dyDescent="0.2">
      <c r="A33" s="410" t="s">
        <v>97</v>
      </c>
      <c r="B33" s="410"/>
      <c r="C33" s="410"/>
      <c r="D33" s="318">
        <v>18331.09</v>
      </c>
    </row>
    <row r="34" spans="1:256" s="60" customFormat="1" ht="12.75" customHeight="1" x14ac:dyDescent="0.2">
      <c r="A34" s="58"/>
      <c r="B34" s="18"/>
      <c r="C34" s="18"/>
      <c r="D34" s="62"/>
    </row>
    <row r="35" spans="1:256" s="60" customFormat="1" ht="12.75" customHeight="1" x14ac:dyDescent="0.2">
      <c r="A35" s="413" t="s">
        <v>115</v>
      </c>
      <c r="B35" s="413"/>
      <c r="C35" s="18"/>
      <c r="D35" s="62"/>
    </row>
    <row r="36" spans="1:256" s="60" customFormat="1" ht="7.5" customHeight="1" x14ac:dyDescent="0.2">
      <c r="A36" s="58"/>
      <c r="B36" s="18"/>
      <c r="C36" s="18"/>
      <c r="D36" s="62"/>
    </row>
    <row r="37" spans="1:256" x14ac:dyDescent="0.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66" customFormat="1" ht="53.25" customHeight="1" x14ac:dyDescent="0.2">
      <c r="A38" s="63" t="s">
        <v>116</v>
      </c>
      <c r="B38" s="320" t="s">
        <v>769</v>
      </c>
      <c r="C38" s="321" t="s">
        <v>770</v>
      </c>
      <c r="D38" s="65"/>
      <c r="E38"/>
      <c r="F38"/>
    </row>
    <row r="39" spans="1:256" s="66" customFormat="1" ht="22.35" customHeight="1" x14ac:dyDescent="0.2">
      <c r="A39" s="63" t="s">
        <v>117</v>
      </c>
      <c r="B39" s="378">
        <v>12928.4</v>
      </c>
      <c r="C39" s="378">
        <v>17262</v>
      </c>
      <c r="D39" s="378">
        <v>0</v>
      </c>
      <c r="E39"/>
      <c r="F39"/>
    </row>
    <row r="40" spans="1:256" s="66" customFormat="1" ht="22.35" customHeight="1" x14ac:dyDescent="0.2">
      <c r="A40" s="67" t="s">
        <v>118</v>
      </c>
      <c r="B40" s="378">
        <v>14000</v>
      </c>
      <c r="C40" s="378">
        <v>8500</v>
      </c>
      <c r="D40" s="378">
        <v>0</v>
      </c>
      <c r="E40"/>
      <c r="F40"/>
    </row>
    <row r="41" spans="1:256" ht="23.85" customHeight="1" x14ac:dyDescent="0.2">
      <c r="A41" s="67" t="s">
        <v>119</v>
      </c>
      <c r="B41" s="378">
        <v>0</v>
      </c>
      <c r="C41" s="378">
        <v>0</v>
      </c>
      <c r="D41" s="378">
        <v>0</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2.35" customHeight="1" x14ac:dyDescent="0.2">
      <c r="A42" s="63" t="s">
        <v>120</v>
      </c>
      <c r="B42" s="378">
        <v>0</v>
      </c>
      <c r="C42" s="378">
        <v>0</v>
      </c>
      <c r="D42" s="378">
        <v>0</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6.85" customHeight="1" x14ac:dyDescent="0.2">
      <c r="A43" s="63" t="s">
        <v>121</v>
      </c>
      <c r="B43" s="378">
        <f>B40+B41+B42</f>
        <v>14000</v>
      </c>
      <c r="C43" s="378">
        <f>C40+C41+C42</f>
        <v>8500</v>
      </c>
      <c r="D43" s="378">
        <f>D40+D41+D42</f>
        <v>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9" customHeigh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x14ac:dyDescent="0.2">
      <c r="A45" s="26" t="s">
        <v>122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8" spans="1:256" x14ac:dyDescent="0.2">
      <c r="D48" s="148"/>
    </row>
    <row r="51" spans="4:4" x14ac:dyDescent="0.2">
      <c r="D51" s="68"/>
    </row>
  </sheetData>
  <sheetProtection selectLockedCells="1" selectUnlockedCells="1"/>
  <mergeCells count="26">
    <mergeCell ref="A23:C23"/>
    <mergeCell ref="A24:C24"/>
    <mergeCell ref="A25:C25"/>
    <mergeCell ref="A33:C33"/>
    <mergeCell ref="A35:B35"/>
    <mergeCell ref="A26:C26"/>
    <mergeCell ref="A27:C27"/>
    <mergeCell ref="A28:C28"/>
    <mergeCell ref="A29:C29"/>
    <mergeCell ref="A30:C30"/>
    <mergeCell ref="A32:B32"/>
    <mergeCell ref="A16:C16"/>
    <mergeCell ref="A18:C18"/>
    <mergeCell ref="A20:C20"/>
    <mergeCell ref="A21:C21"/>
    <mergeCell ref="A22:C22"/>
    <mergeCell ref="A10:C10"/>
    <mergeCell ref="A11:C11"/>
    <mergeCell ref="A13:C13"/>
    <mergeCell ref="A14:C14"/>
    <mergeCell ref="A15:C15"/>
    <mergeCell ref="A1:D1"/>
    <mergeCell ref="A5:C5"/>
    <mergeCell ref="A6:C6"/>
    <mergeCell ref="A8:C8"/>
    <mergeCell ref="A9:C9"/>
  </mergeCells>
  <printOptions horizontalCentered="1" verticalCentered="1"/>
  <pageMargins left="0.68888888888888888" right="0.68888888888888888" top="0.68888888888888888" bottom="0.5902777777777777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zoomScale="90" zoomScaleNormal="90" zoomScaleSheetLayoutView="100" workbookViewId="0">
      <pane ySplit="1" topLeftCell="A23" activePane="bottomLeft" state="frozen"/>
      <selection pane="bottomLeft" activeCell="G43" sqref="G43"/>
    </sheetView>
  </sheetViews>
  <sheetFormatPr baseColWidth="10" defaultRowHeight="12.75" x14ac:dyDescent="0.2"/>
  <cols>
    <col min="1" max="1" width="18.7109375" style="2" customWidth="1"/>
    <col min="2" max="2" width="11.140625" style="2" customWidth="1"/>
    <col min="3" max="3" width="11.7109375" style="2" customWidth="1"/>
    <col min="4" max="4" width="11.5703125" style="2" customWidth="1"/>
    <col min="5" max="5" width="11" style="2" customWidth="1"/>
    <col min="6" max="6" width="10.7109375" style="2" customWidth="1"/>
    <col min="7" max="7" width="10.42578125" style="2" customWidth="1"/>
    <col min="8" max="8" width="12.5703125" style="2" customWidth="1"/>
    <col min="9" max="9" width="8.7109375" style="2" customWidth="1"/>
    <col min="10" max="10" width="65.28515625" style="2" customWidth="1"/>
    <col min="11" max="16384" width="11.42578125" style="2"/>
  </cols>
  <sheetData>
    <row r="1" spans="1:10" x14ac:dyDescent="0.2">
      <c r="A1" s="408" t="s">
        <v>123</v>
      </c>
      <c r="B1" s="408"/>
      <c r="C1" s="408"/>
      <c r="D1" s="408"/>
      <c r="E1" s="408"/>
      <c r="F1" s="408"/>
      <c r="G1" s="408"/>
      <c r="H1" s="408"/>
      <c r="I1" s="54"/>
    </row>
    <row r="2" spans="1:10" x14ac:dyDescent="0.2">
      <c r="G2" s="16"/>
      <c r="H2" s="16"/>
      <c r="I2" s="16"/>
    </row>
    <row r="3" spans="1:10" x14ac:dyDescent="0.2">
      <c r="G3" s="16"/>
      <c r="H3" s="16"/>
      <c r="I3" s="16"/>
    </row>
    <row r="4" spans="1:10" x14ac:dyDescent="0.2">
      <c r="A4" s="414" t="s">
        <v>124</v>
      </c>
      <c r="B4" s="414"/>
      <c r="C4" s="414"/>
      <c r="D4" s="414"/>
      <c r="E4" s="388">
        <v>47</v>
      </c>
      <c r="G4" s="16"/>
      <c r="H4" s="16"/>
      <c r="I4" s="16"/>
    </row>
    <row r="5" spans="1:10" x14ac:dyDescent="0.2">
      <c r="B5" s="2" t="s">
        <v>125</v>
      </c>
      <c r="E5" s="389">
        <v>2</v>
      </c>
    </row>
    <row r="6" spans="1:10" x14ac:dyDescent="0.2">
      <c r="B6" s="2" t="s">
        <v>126</v>
      </c>
      <c r="E6" s="389">
        <v>45</v>
      </c>
    </row>
    <row r="7" spans="1:10" x14ac:dyDescent="0.2">
      <c r="G7" s="16"/>
      <c r="H7" s="16"/>
      <c r="I7" s="16"/>
    </row>
    <row r="8" spans="1:10" x14ac:dyDescent="0.2">
      <c r="A8" s="7" t="s">
        <v>127</v>
      </c>
      <c r="G8" s="16"/>
      <c r="H8" s="16"/>
      <c r="I8" s="16"/>
    </row>
    <row r="9" spans="1:10" x14ac:dyDescent="0.2">
      <c r="G9" s="16"/>
      <c r="H9" s="16"/>
      <c r="I9" s="16"/>
    </row>
    <row r="10" spans="1:10" ht="38.25" x14ac:dyDescent="0.2">
      <c r="A10" s="69" t="s">
        <v>16</v>
      </c>
      <c r="B10" s="70" t="s">
        <v>128</v>
      </c>
      <c r="C10" s="70" t="s">
        <v>129</v>
      </c>
      <c r="D10" s="70" t="s">
        <v>130</v>
      </c>
      <c r="E10" s="70" t="s">
        <v>131</v>
      </c>
      <c r="F10" s="70" t="s">
        <v>132</v>
      </c>
      <c r="G10" s="70" t="s">
        <v>133</v>
      </c>
      <c r="H10" s="70" t="s">
        <v>134</v>
      </c>
      <c r="I10" s="16"/>
      <c r="J10" s="71" t="s">
        <v>135</v>
      </c>
    </row>
    <row r="11" spans="1:10" ht="24" customHeight="1" x14ac:dyDescent="0.2">
      <c r="A11" s="72" t="s">
        <v>136</v>
      </c>
      <c r="B11" s="73"/>
      <c r="C11" s="73"/>
      <c r="D11" s="73"/>
      <c r="E11" s="73">
        <v>4.9000000000000004</v>
      </c>
      <c r="F11" s="73"/>
      <c r="G11" s="73">
        <v>7.3</v>
      </c>
      <c r="H11" s="74">
        <f t="shared" ref="H11:H16" si="0">SUM(B11:G11)</f>
        <v>12.2</v>
      </c>
      <c r="I11" s="16"/>
    </row>
    <row r="12" spans="1:10" ht="19.149999999999999" customHeight="1" x14ac:dyDescent="0.2">
      <c r="A12" s="75" t="s">
        <v>137</v>
      </c>
      <c r="B12" s="73">
        <v>2</v>
      </c>
      <c r="C12" s="73">
        <v>8</v>
      </c>
      <c r="D12" s="73"/>
      <c r="E12" s="73">
        <v>2</v>
      </c>
      <c r="F12" s="73"/>
      <c r="G12" s="73">
        <v>7</v>
      </c>
      <c r="H12" s="74">
        <f t="shared" si="0"/>
        <v>19</v>
      </c>
      <c r="I12" s="16"/>
    </row>
    <row r="13" spans="1:10" ht="19.149999999999999" customHeight="1" x14ac:dyDescent="0.2">
      <c r="A13" s="75" t="s">
        <v>138</v>
      </c>
      <c r="B13" s="73"/>
      <c r="C13" s="73"/>
      <c r="D13" s="73"/>
      <c r="E13" s="73">
        <v>1</v>
      </c>
      <c r="F13" s="73"/>
      <c r="G13" s="73">
        <v>7</v>
      </c>
      <c r="H13" s="74">
        <f t="shared" si="0"/>
        <v>8</v>
      </c>
      <c r="I13" s="16"/>
    </row>
    <row r="14" spans="1:10" ht="19.149999999999999" customHeight="1" x14ac:dyDescent="0.2">
      <c r="A14" s="75" t="s">
        <v>139</v>
      </c>
      <c r="B14" s="73"/>
      <c r="C14" s="73"/>
      <c r="D14" s="73"/>
      <c r="E14" s="73"/>
      <c r="F14" s="73"/>
      <c r="G14" s="73"/>
      <c r="H14" s="74">
        <f t="shared" si="0"/>
        <v>0</v>
      </c>
      <c r="I14" s="16"/>
    </row>
    <row r="15" spans="1:10" ht="19.149999999999999" customHeight="1" x14ac:dyDescent="0.2">
      <c r="A15" s="72" t="s">
        <v>140</v>
      </c>
      <c r="B15" s="73"/>
      <c r="C15" s="73">
        <v>3</v>
      </c>
      <c r="D15" s="73"/>
      <c r="E15" s="73">
        <v>3</v>
      </c>
      <c r="F15" s="73"/>
      <c r="G15" s="73"/>
      <c r="H15" s="74">
        <f t="shared" si="0"/>
        <v>6</v>
      </c>
      <c r="I15" s="16"/>
      <c r="J15" s="71" t="s">
        <v>141</v>
      </c>
    </row>
    <row r="16" spans="1:10" ht="19.149999999999999" customHeight="1" x14ac:dyDescent="0.2">
      <c r="A16" s="75" t="s">
        <v>142</v>
      </c>
      <c r="B16" s="73"/>
      <c r="C16" s="73">
        <v>1</v>
      </c>
      <c r="D16" s="73"/>
      <c r="E16" s="73"/>
      <c r="F16" s="73"/>
      <c r="G16" s="73"/>
      <c r="H16" s="74">
        <f t="shared" si="0"/>
        <v>1</v>
      </c>
      <c r="I16" s="16"/>
    </row>
    <row r="17" spans="1:9" ht="24.95" customHeight="1" x14ac:dyDescent="0.2">
      <c r="A17" s="75" t="s">
        <v>143</v>
      </c>
      <c r="B17" s="74">
        <f t="shared" ref="B17:H17" si="1">SUM(B11:B16)</f>
        <v>2</v>
      </c>
      <c r="C17" s="74">
        <f t="shared" si="1"/>
        <v>12</v>
      </c>
      <c r="D17" s="74">
        <f t="shared" si="1"/>
        <v>0</v>
      </c>
      <c r="E17" s="74">
        <f t="shared" si="1"/>
        <v>10.9</v>
      </c>
      <c r="F17" s="74">
        <f t="shared" si="1"/>
        <v>0</v>
      </c>
      <c r="G17" s="74">
        <f>SUM(G11:G16)</f>
        <v>21.3</v>
      </c>
      <c r="H17" s="74">
        <f t="shared" si="1"/>
        <v>46.2</v>
      </c>
      <c r="I17" s="16"/>
    </row>
    <row r="18" spans="1:9" x14ac:dyDescent="0.2">
      <c r="I18" s="16"/>
    </row>
    <row r="19" spans="1:9" x14ac:dyDescent="0.2">
      <c r="I19" s="16"/>
    </row>
    <row r="20" spans="1:9" x14ac:dyDescent="0.2">
      <c r="A20" s="7" t="s">
        <v>144</v>
      </c>
      <c r="I20" s="16"/>
    </row>
    <row r="21" spans="1:9" x14ac:dyDescent="0.2">
      <c r="A21" s="7"/>
      <c r="I21" s="16"/>
    </row>
    <row r="22" spans="1:9" ht="36.75" customHeight="1" x14ac:dyDescent="0.2">
      <c r="A22" s="415" t="s">
        <v>145</v>
      </c>
      <c r="B22" s="415"/>
      <c r="C22" s="415"/>
      <c r="D22" s="70" t="s">
        <v>146</v>
      </c>
      <c r="E22" s="70" t="s">
        <v>147</v>
      </c>
      <c r="F22"/>
      <c r="G22"/>
      <c r="H22" s="76"/>
      <c r="I22" s="16"/>
    </row>
    <row r="23" spans="1:9" ht="19.149999999999999" customHeight="1" x14ac:dyDescent="0.2">
      <c r="A23" s="416" t="s">
        <v>148</v>
      </c>
      <c r="B23" s="416"/>
      <c r="C23" s="416"/>
      <c r="D23" s="77">
        <v>5</v>
      </c>
      <c r="E23" s="77">
        <v>1</v>
      </c>
      <c r="F23"/>
      <c r="G23"/>
      <c r="H23" s="16"/>
      <c r="I23" s="16"/>
    </row>
    <row r="24" spans="1:9" ht="19.149999999999999" customHeight="1" x14ac:dyDescent="0.2">
      <c r="A24" s="416" t="s">
        <v>149</v>
      </c>
      <c r="B24" s="416"/>
      <c r="C24" s="416"/>
      <c r="D24" s="77">
        <v>27</v>
      </c>
      <c r="E24" s="77">
        <v>3</v>
      </c>
      <c r="F24"/>
      <c r="G24"/>
      <c r="H24" s="16"/>
      <c r="I24" s="16"/>
    </row>
    <row r="25" spans="1:9" ht="19.149999999999999" customHeight="1" x14ac:dyDescent="0.2">
      <c r="A25" s="416" t="s">
        <v>150</v>
      </c>
      <c r="B25" s="416"/>
      <c r="C25" s="416"/>
      <c r="D25" s="77">
        <v>20</v>
      </c>
      <c r="E25" s="77">
        <v>6</v>
      </c>
      <c r="F25"/>
      <c r="G25"/>
      <c r="H25" s="16"/>
      <c r="I25" s="16"/>
    </row>
    <row r="26" spans="1:9" ht="19.149999999999999" customHeight="1" x14ac:dyDescent="0.2">
      <c r="A26" s="416" t="s">
        <v>151</v>
      </c>
      <c r="B26" s="416"/>
      <c r="C26" s="416"/>
      <c r="D26" s="77">
        <v>23</v>
      </c>
      <c r="E26" s="77">
        <v>11</v>
      </c>
      <c r="F26"/>
      <c r="G26"/>
      <c r="H26" s="16"/>
      <c r="I26" s="16"/>
    </row>
    <row r="27" spans="1:9" ht="24.95" customHeight="1" x14ac:dyDescent="0.2">
      <c r="A27" s="416" t="s">
        <v>143</v>
      </c>
      <c r="B27" s="416"/>
      <c r="C27" s="416"/>
      <c r="D27" s="78">
        <f>SUM(D23:D26)</f>
        <v>75</v>
      </c>
      <c r="E27" s="78">
        <f>SUM(E23:E26)</f>
        <v>21</v>
      </c>
      <c r="F27"/>
      <c r="G27"/>
      <c r="H27" s="16"/>
      <c r="I27" s="16"/>
    </row>
    <row r="28" spans="1:9" x14ac:dyDescent="0.2">
      <c r="A28" s="7"/>
      <c r="G28"/>
      <c r="I28" s="16"/>
    </row>
    <row r="29" spans="1:9" x14ac:dyDescent="0.2">
      <c r="A29" s="7"/>
      <c r="G29"/>
      <c r="I29" s="16"/>
    </row>
    <row r="30" spans="1:9" x14ac:dyDescent="0.2">
      <c r="A30" s="7" t="s">
        <v>152</v>
      </c>
      <c r="I30" s="16"/>
    </row>
    <row r="31" spans="1:9" x14ac:dyDescent="0.2">
      <c r="A31" s="7"/>
      <c r="I31" s="16"/>
    </row>
    <row r="32" spans="1:9" ht="19.899999999999999" customHeight="1" x14ac:dyDescent="0.2">
      <c r="A32" s="417" t="s">
        <v>153</v>
      </c>
      <c r="B32" s="417"/>
      <c r="C32" s="417"/>
      <c r="D32" s="417"/>
      <c r="E32" s="77">
        <v>8</v>
      </c>
      <c r="F32"/>
      <c r="I32" s="16"/>
    </row>
    <row r="33" spans="1:9" ht="19.899999999999999" customHeight="1" x14ac:dyDescent="0.2">
      <c r="A33" s="417" t="s">
        <v>154</v>
      </c>
      <c r="B33" s="417"/>
      <c r="C33" s="417"/>
      <c r="D33" s="417"/>
      <c r="E33" s="77">
        <v>5</v>
      </c>
      <c r="F33"/>
      <c r="I33" s="16"/>
    </row>
    <row r="34" spans="1:9" ht="19.899999999999999" customHeight="1" x14ac:dyDescent="0.2">
      <c r="A34" s="417" t="s">
        <v>155</v>
      </c>
      <c r="B34" s="417"/>
      <c r="C34" s="417"/>
      <c r="D34" s="417"/>
      <c r="E34" s="77">
        <v>9</v>
      </c>
      <c r="F34" s="418" t="s">
        <v>156</v>
      </c>
      <c r="G34" s="418"/>
      <c r="H34" s="418"/>
      <c r="I34" s="16"/>
    </row>
    <row r="35" spans="1:9" ht="19.899999999999999" customHeight="1" x14ac:dyDescent="0.2">
      <c r="A35" s="417" t="s">
        <v>157</v>
      </c>
      <c r="B35" s="417"/>
      <c r="C35" s="417"/>
      <c r="D35" s="417"/>
      <c r="E35" s="77">
        <v>385</v>
      </c>
      <c r="F35"/>
      <c r="G35" s="79"/>
      <c r="H35" s="79"/>
      <c r="I35" s="16"/>
    </row>
    <row r="36" spans="1:9" x14ac:dyDescent="0.2">
      <c r="A36"/>
      <c r="B36"/>
      <c r="C36"/>
      <c r="D36"/>
      <c r="E36"/>
      <c r="F36"/>
      <c r="G36" s="79"/>
      <c r="H36" s="79"/>
      <c r="I36" s="16"/>
    </row>
    <row r="37" spans="1:9" ht="12.95" customHeight="1" x14ac:dyDescent="0.2">
      <c r="A37"/>
      <c r="B37"/>
      <c r="C37"/>
      <c r="D37" s="419"/>
      <c r="E37" s="419"/>
      <c r="I37" s="16"/>
    </row>
  </sheetData>
  <sheetProtection selectLockedCells="1" selectUnlockedCells="1"/>
  <mergeCells count="14">
    <mergeCell ref="A33:D33"/>
    <mergeCell ref="A34:D34"/>
    <mergeCell ref="F34:H34"/>
    <mergeCell ref="A35:D35"/>
    <mergeCell ref="D37:E37"/>
    <mergeCell ref="A1:H1"/>
    <mergeCell ref="A4:D4"/>
    <mergeCell ref="A22:C22"/>
    <mergeCell ref="A23:C23"/>
    <mergeCell ref="A24:C24"/>
    <mergeCell ref="A25:C25"/>
    <mergeCell ref="A26:C26"/>
    <mergeCell ref="A27:C27"/>
    <mergeCell ref="A32:D32"/>
  </mergeCells>
  <pageMargins left="0.68888888888888888" right="0.68888888888888888" top="0.68888888888888888" bottom="0.59027777777777779" header="0.51180555555555551" footer="0.51180555555555551"/>
  <pageSetup paperSize="9" scale="90" firstPageNumber="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99"/>
  <sheetViews>
    <sheetView zoomScale="90" zoomScaleNormal="90" zoomScaleSheetLayoutView="100" workbookViewId="0">
      <pane ySplit="1" topLeftCell="A68" activePane="bottomLeft" state="frozen"/>
      <selection pane="bottomLeft" activeCell="K59" sqref="K59"/>
    </sheetView>
  </sheetViews>
  <sheetFormatPr baseColWidth="10" defaultRowHeight="12.75" x14ac:dyDescent="0.2"/>
  <cols>
    <col min="1" max="1" width="11.28515625" style="2" customWidth="1"/>
    <col min="2" max="2" width="9.7109375" style="2" customWidth="1"/>
    <col min="3" max="3" width="12.28515625" style="2" customWidth="1"/>
    <col min="4" max="6" width="10.28515625" style="2" customWidth="1"/>
    <col min="7" max="7" width="10.85546875" style="2" customWidth="1"/>
    <col min="8" max="9" width="10.28515625" style="2" customWidth="1"/>
    <col min="10" max="10" width="11.42578125" style="2"/>
    <col min="11" max="11" width="53" style="2" customWidth="1"/>
    <col min="12" max="16384" width="11.42578125" style="2"/>
  </cols>
  <sheetData>
    <row r="1" spans="1:9" x14ac:dyDescent="0.2">
      <c r="A1" s="408" t="s">
        <v>158</v>
      </c>
      <c r="B1" s="408"/>
      <c r="C1" s="408"/>
      <c r="D1" s="408"/>
      <c r="E1" s="408"/>
      <c r="F1" s="408"/>
      <c r="G1" s="408"/>
      <c r="H1" s="408"/>
      <c r="I1" s="408"/>
    </row>
    <row r="2" spans="1:9" x14ac:dyDescent="0.2">
      <c r="A2" s="3"/>
      <c r="B2" s="3"/>
      <c r="C2" s="3"/>
      <c r="D2" s="3"/>
      <c r="E2" s="3"/>
      <c r="F2" s="3"/>
      <c r="G2" s="3"/>
      <c r="H2" s="3"/>
      <c r="I2" s="3"/>
    </row>
    <row r="3" spans="1:9" x14ac:dyDescent="0.2">
      <c r="A3" s="7" t="s">
        <v>159</v>
      </c>
    </row>
    <row r="4" spans="1:9" x14ac:dyDescent="0.2">
      <c r="A4" s="7"/>
    </row>
    <row r="5" spans="1:9" s="16" customFormat="1" x14ac:dyDescent="0.2">
      <c r="A5" s="81" t="s">
        <v>160</v>
      </c>
      <c r="E5"/>
      <c r="F5"/>
      <c r="G5"/>
      <c r="H5" s="82" t="s">
        <v>700</v>
      </c>
    </row>
    <row r="6" spans="1:9" s="16" customFormat="1" x14ac:dyDescent="0.2">
      <c r="A6" s="81" t="s">
        <v>161</v>
      </c>
      <c r="E6"/>
      <c r="F6"/>
      <c r="G6"/>
      <c r="H6" s="82" t="s">
        <v>700</v>
      </c>
    </row>
    <row r="7" spans="1:9" s="16" customFormat="1" x14ac:dyDescent="0.2">
      <c r="A7" s="81"/>
    </row>
    <row r="8" spans="1:9" x14ac:dyDescent="0.2">
      <c r="A8" s="7" t="s">
        <v>162</v>
      </c>
    </row>
    <row r="9" spans="1:9" x14ac:dyDescent="0.2">
      <c r="A9" s="7"/>
      <c r="D9" s="427" t="s">
        <v>163</v>
      </c>
      <c r="E9" s="427"/>
      <c r="F9" s="83" t="s">
        <v>164</v>
      </c>
      <c r="G9" s="83" t="s">
        <v>165</v>
      </c>
      <c r="H9" s="83" t="s">
        <v>166</v>
      </c>
      <c r="I9"/>
    </row>
    <row r="10" spans="1:9" ht="18.600000000000001" customHeight="1" x14ac:dyDescent="0.2">
      <c r="A10" s="417" t="s">
        <v>167</v>
      </c>
      <c r="B10" s="417"/>
      <c r="C10" s="417"/>
      <c r="D10" s="428">
        <v>9860</v>
      </c>
      <c r="E10" s="428"/>
      <c r="F10" s="84"/>
      <c r="G10" s="84"/>
      <c r="H10" s="84"/>
      <c r="I10"/>
    </row>
    <row r="11" spans="1:9" ht="18.600000000000001" customHeight="1" x14ac:dyDescent="0.2">
      <c r="A11" s="429" t="s">
        <v>168</v>
      </c>
      <c r="B11" s="429"/>
      <c r="C11" s="429"/>
      <c r="D11" s="428">
        <v>1071</v>
      </c>
      <c r="E11" s="428"/>
      <c r="F11" s="84"/>
      <c r="G11" s="84"/>
      <c r="H11" s="84"/>
      <c r="I11"/>
    </row>
    <row r="12" spans="1:9" ht="18.600000000000001" customHeight="1" x14ac:dyDescent="0.2">
      <c r="A12" s="429" t="s">
        <v>169</v>
      </c>
      <c r="B12" s="429"/>
      <c r="C12" s="429"/>
      <c r="D12" s="428">
        <v>1452</v>
      </c>
      <c r="E12" s="428"/>
      <c r="F12" s="84"/>
      <c r="G12" s="84"/>
      <c r="H12" s="84"/>
      <c r="I12"/>
    </row>
    <row r="13" spans="1:9" ht="18.600000000000001" customHeight="1" x14ac:dyDescent="0.2">
      <c r="A13" s="429" t="s">
        <v>170</v>
      </c>
      <c r="B13" s="429"/>
      <c r="C13" s="429"/>
      <c r="D13" s="428">
        <v>6637</v>
      </c>
      <c r="E13" s="428"/>
      <c r="F13" s="84"/>
      <c r="G13" s="84"/>
      <c r="H13" s="84"/>
      <c r="I13"/>
    </row>
    <row r="14" spans="1:9" ht="18.600000000000001" customHeight="1" x14ac:dyDescent="0.2">
      <c r="A14" s="429" t="s">
        <v>171</v>
      </c>
      <c r="B14" s="429"/>
      <c r="C14" s="429"/>
      <c r="D14" s="428">
        <v>270</v>
      </c>
      <c r="E14" s="428"/>
      <c r="F14" s="84"/>
      <c r="G14" s="84"/>
      <c r="H14" s="84"/>
      <c r="I14"/>
    </row>
    <row r="15" spans="1:9" x14ac:dyDescent="0.2">
      <c r="A15" s="85"/>
      <c r="B15" s="58"/>
      <c r="C15" s="58"/>
      <c r="D15" s="10"/>
      <c r="E15" s="10"/>
      <c r="F15" s="86"/>
      <c r="G15" s="86"/>
      <c r="H15" s="86"/>
    </row>
    <row r="16" spans="1:9" x14ac:dyDescent="0.2">
      <c r="A16" s="7" t="s">
        <v>172</v>
      </c>
      <c r="B16" s="58"/>
      <c r="C16" s="58"/>
      <c r="D16" s="87"/>
      <c r="E16" s="87"/>
      <c r="H16" s="82" t="s">
        <v>755</v>
      </c>
      <c r="I16" s="58"/>
    </row>
    <row r="17" spans="1:8" x14ac:dyDescent="0.2">
      <c r="A17" s="58"/>
      <c r="B17" s="58"/>
      <c r="C17" s="58"/>
      <c r="D17" s="6"/>
      <c r="E17" s="10"/>
      <c r="F17" s="58"/>
      <c r="G17" s="58"/>
      <c r="H17" s="58"/>
    </row>
    <row r="18" spans="1:8" x14ac:dyDescent="0.2">
      <c r="A18" s="7" t="s">
        <v>173</v>
      </c>
      <c r="B18" s="58"/>
      <c r="C18" s="58"/>
      <c r="D18" s="58"/>
      <c r="E18" s="58"/>
      <c r="F18" s="58"/>
      <c r="G18" s="58"/>
      <c r="H18" s="58"/>
    </row>
    <row r="19" spans="1:8" ht="24.95" customHeight="1" x14ac:dyDescent="0.2">
      <c r="A19" s="430"/>
      <c r="B19" s="430"/>
      <c r="C19" s="430"/>
      <c r="D19" s="415" t="s">
        <v>174</v>
      </c>
      <c r="E19" s="415"/>
      <c r="F19" s="431" t="s">
        <v>175</v>
      </c>
      <c r="G19" s="431"/>
      <c r="H19" s="58"/>
    </row>
    <row r="20" spans="1:8" ht="20.100000000000001" customHeight="1" x14ac:dyDescent="0.2">
      <c r="A20" s="417" t="s">
        <v>176</v>
      </c>
      <c r="B20" s="417"/>
      <c r="C20" s="417"/>
      <c r="D20" s="432">
        <f>SUM(D21,D22,D23)</f>
        <v>3</v>
      </c>
      <c r="E20" s="432"/>
      <c r="F20" s="432">
        <f>SUM(F21,F22,F23)</f>
        <v>0</v>
      </c>
      <c r="G20" s="432"/>
      <c r="H20" s="58"/>
    </row>
    <row r="21" spans="1:8" ht="20.100000000000001" customHeight="1" x14ac:dyDescent="0.2">
      <c r="A21" s="429" t="s">
        <v>177</v>
      </c>
      <c r="B21" s="429"/>
      <c r="C21" s="429"/>
      <c r="D21" s="433">
        <v>1</v>
      </c>
      <c r="E21" s="433"/>
      <c r="F21" s="433"/>
      <c r="G21" s="433"/>
      <c r="H21" s="58"/>
    </row>
    <row r="22" spans="1:8" ht="20.100000000000001" customHeight="1" x14ac:dyDescent="0.2">
      <c r="A22" s="429" t="s">
        <v>178</v>
      </c>
      <c r="B22" s="429"/>
      <c r="C22" s="429"/>
      <c r="D22" s="433">
        <v>1</v>
      </c>
      <c r="E22" s="433"/>
      <c r="F22" s="433"/>
      <c r="G22" s="433"/>
      <c r="H22" s="58"/>
    </row>
    <row r="23" spans="1:8" ht="20.100000000000001" customHeight="1" x14ac:dyDescent="0.2">
      <c r="A23" s="429" t="s">
        <v>179</v>
      </c>
      <c r="B23" s="429"/>
      <c r="C23" s="429"/>
      <c r="D23" s="433">
        <v>1</v>
      </c>
      <c r="E23" s="433"/>
      <c r="F23" s="433"/>
      <c r="G23" s="433"/>
      <c r="H23" s="58"/>
    </row>
    <row r="24" spans="1:8" x14ac:dyDescent="0.2">
      <c r="A24" s="58"/>
      <c r="B24" s="58"/>
      <c r="C24" s="58"/>
      <c r="D24" s="58"/>
      <c r="E24" s="58"/>
      <c r="F24" s="58"/>
      <c r="G24" s="58"/>
      <c r="H24" s="58"/>
    </row>
    <row r="25" spans="1:8" x14ac:dyDescent="0.2">
      <c r="A25" s="58"/>
      <c r="B25" s="58"/>
      <c r="C25" s="58"/>
      <c r="D25" s="58"/>
      <c r="E25" s="58"/>
      <c r="F25" s="58"/>
      <c r="G25" s="58"/>
      <c r="H25" s="58"/>
    </row>
    <row r="26" spans="1:8" x14ac:dyDescent="0.2">
      <c r="A26" s="88" t="s">
        <v>180</v>
      </c>
      <c r="B26" s="17"/>
      <c r="C26" s="17"/>
      <c r="D26" s="10"/>
      <c r="E26"/>
      <c r="F26"/>
      <c r="G26"/>
      <c r="H26" s="82" t="s">
        <v>700</v>
      </c>
    </row>
    <row r="27" spans="1:8" ht="14.1" customHeight="1" x14ac:dyDescent="0.2">
      <c r="A27" s="89" t="s">
        <v>181</v>
      </c>
      <c r="B27" s="89"/>
      <c r="C27" s="89"/>
      <c r="D27" s="89"/>
      <c r="E27" s="89"/>
      <c r="F27" s="89"/>
      <c r="G27" s="17"/>
      <c r="H27" s="90"/>
    </row>
    <row r="28" spans="1:8" ht="14.1" customHeight="1" x14ac:dyDescent="0.2">
      <c r="A28" s="89" t="s">
        <v>182</v>
      </c>
      <c r="B28" s="89"/>
      <c r="C28" s="89"/>
      <c r="D28" s="89"/>
      <c r="E28" s="89"/>
      <c r="F28" s="89"/>
      <c r="G28" s="17"/>
      <c r="H28" s="90"/>
    </row>
    <row r="29" spans="1:8" ht="14.1" customHeight="1" x14ac:dyDescent="0.2">
      <c r="A29" s="89" t="s">
        <v>183</v>
      </c>
      <c r="B29" s="89"/>
      <c r="C29" s="89"/>
      <c r="D29" s="89"/>
      <c r="E29" s="89"/>
      <c r="F29" s="89"/>
      <c r="G29" s="17"/>
      <c r="H29" s="90"/>
    </row>
    <row r="30" spans="1:8" ht="14.1" customHeight="1" x14ac:dyDescent="0.2">
      <c r="A30" s="89" t="s">
        <v>184</v>
      </c>
      <c r="B30" s="89"/>
      <c r="C30" s="89"/>
      <c r="D30" s="89"/>
      <c r="E30" s="89"/>
      <c r="F30" s="89"/>
      <c r="G30" s="17"/>
      <c r="H30" s="90"/>
    </row>
    <row r="31" spans="1:8" ht="14.1" customHeight="1" x14ac:dyDescent="0.2">
      <c r="A31" s="89" t="s">
        <v>185</v>
      </c>
      <c r="B31" s="89"/>
      <c r="C31" s="89"/>
      <c r="D31" s="89"/>
      <c r="E31" s="89"/>
      <c r="F31" s="89"/>
      <c r="G31" s="17"/>
      <c r="H31" s="90"/>
    </row>
    <row r="32" spans="1:8" x14ac:dyDescent="0.2">
      <c r="A32"/>
      <c r="B32"/>
      <c r="C32"/>
      <c r="D32"/>
      <c r="E32"/>
      <c r="F32"/>
      <c r="H32"/>
    </row>
    <row r="33" spans="1:10" x14ac:dyDescent="0.2">
      <c r="A33" s="3"/>
      <c r="B33" s="3"/>
      <c r="C33" s="3"/>
      <c r="D33" s="3"/>
      <c r="E33" s="3"/>
      <c r="F33"/>
      <c r="G33" s="3"/>
      <c r="H33"/>
      <c r="I33" s="3"/>
    </row>
    <row r="34" spans="1:10" ht="13.35" customHeight="1" x14ac:dyDescent="0.2">
      <c r="A34" s="434" t="s">
        <v>186</v>
      </c>
      <c r="B34" s="434"/>
      <c r="C34" s="434"/>
      <c r="D34" s="434"/>
      <c r="E34" s="434"/>
      <c r="F34"/>
      <c r="G34"/>
      <c r="H34" s="82"/>
    </row>
    <row r="35" spans="1:10" ht="13.35" customHeight="1" x14ac:dyDescent="0.2">
      <c r="A35" s="403" t="s">
        <v>187</v>
      </c>
      <c r="B35" s="403"/>
      <c r="C35" s="419"/>
      <c r="D35" s="419"/>
      <c r="E35" s="58"/>
      <c r="F35"/>
      <c r="G35"/>
      <c r="H35" s="90"/>
    </row>
    <row r="36" spans="1:10" ht="13.35" customHeight="1" x14ac:dyDescent="0.2">
      <c r="A36" s="15"/>
      <c r="B36" s="15"/>
      <c r="C36" s="58"/>
      <c r="D36" s="58"/>
      <c r="E36" s="58"/>
      <c r="F36" s="58"/>
      <c r="G36" s="58"/>
      <c r="H36" s="58"/>
    </row>
    <row r="37" spans="1:10" ht="13.35" customHeight="1" x14ac:dyDescent="0.2">
      <c r="A37" s="26" t="s">
        <v>188</v>
      </c>
      <c r="B37" s="15"/>
      <c r="C37" s="58"/>
      <c r="D37" s="58"/>
      <c r="E37" s="58"/>
      <c r="F37" s="58"/>
      <c r="G37" s="58"/>
      <c r="H37" s="58"/>
    </row>
    <row r="38" spans="1:10" ht="13.35" customHeight="1" x14ac:dyDescent="0.2">
      <c r="A38" s="435" t="s">
        <v>858</v>
      </c>
      <c r="B38" s="436"/>
      <c r="C38" s="436"/>
      <c r="D38" s="436"/>
      <c r="E38" s="436"/>
      <c r="F38" s="436"/>
      <c r="G38" s="436"/>
      <c r="H38" s="436"/>
      <c r="I38" s="437"/>
      <c r="J38" s="148"/>
    </row>
    <row r="39" spans="1:10" ht="12.75" customHeight="1" x14ac:dyDescent="0.2">
      <c r="A39" s="438"/>
      <c r="B39" s="439"/>
      <c r="C39" s="439"/>
      <c r="D39" s="439"/>
      <c r="E39" s="439"/>
      <c r="F39" s="439"/>
      <c r="G39" s="439"/>
      <c r="H39" s="439"/>
      <c r="I39" s="440"/>
      <c r="J39" s="148"/>
    </row>
    <row r="40" spans="1:10" x14ac:dyDescent="0.2">
      <c r="A40" s="441"/>
      <c r="B40" s="442"/>
      <c r="C40" s="442"/>
      <c r="D40" s="442"/>
      <c r="E40" s="442"/>
      <c r="F40" s="442"/>
      <c r="G40" s="442"/>
      <c r="H40" s="442"/>
      <c r="I40" s="443"/>
      <c r="J40" s="148"/>
    </row>
    <row r="41" spans="1:10" x14ac:dyDescent="0.2">
      <c r="A41" s="91"/>
      <c r="B41" s="58"/>
      <c r="C41" s="58"/>
      <c r="D41" s="58"/>
      <c r="E41" s="11"/>
      <c r="F41" s="11"/>
      <c r="G41" s="11"/>
      <c r="H41" s="11"/>
    </row>
    <row r="42" spans="1:10" x14ac:dyDescent="0.2">
      <c r="A42" s="7" t="s">
        <v>189</v>
      </c>
      <c r="B42" s="58"/>
      <c r="C42" s="58"/>
      <c r="D42" s="58"/>
      <c r="E42" s="11"/>
      <c r="F42" s="11"/>
      <c r="G42" s="11"/>
      <c r="H42" s="11"/>
    </row>
    <row r="43" spans="1:10" x14ac:dyDescent="0.2">
      <c r="A43" s="7"/>
      <c r="B43" s="58"/>
      <c r="C43" s="58"/>
      <c r="D43" s="58"/>
      <c r="E43" s="11"/>
      <c r="F43" s="11"/>
      <c r="G43" s="11"/>
      <c r="H43" s="11"/>
    </row>
    <row r="44" spans="1:10" ht="13.35" customHeight="1" x14ac:dyDescent="0.2">
      <c r="A44" s="444" t="s">
        <v>190</v>
      </c>
      <c r="B44" s="444"/>
      <c r="C44" s="444"/>
      <c r="D44" s="444"/>
      <c r="E44" s="444"/>
      <c r="F44" s="444"/>
      <c r="G44" s="444"/>
      <c r="H44" s="82" t="s">
        <v>755</v>
      </c>
    </row>
    <row r="45" spans="1:10" ht="13.35" customHeight="1" x14ac:dyDescent="0.2">
      <c r="A45" s="444" t="s">
        <v>191</v>
      </c>
      <c r="B45" s="444"/>
      <c r="C45" s="444"/>
      <c r="D45" s="444"/>
      <c r="E45" s="444"/>
      <c r="F45" s="444"/>
      <c r="G45" s="444"/>
      <c r="H45" s="82" t="s">
        <v>755</v>
      </c>
    </row>
    <row r="46" spans="1:10" x14ac:dyDescent="0.2">
      <c r="A46" s="92"/>
      <c r="B46" s="92"/>
      <c r="C46" s="92"/>
      <c r="D46" s="92"/>
      <c r="E46" s="92"/>
      <c r="F46"/>
      <c r="G46"/>
      <c r="H46"/>
    </row>
    <row r="47" spans="1:10" ht="12.75" customHeight="1" x14ac:dyDescent="0.2">
      <c r="A47" s="76"/>
      <c r="B47" s="17"/>
      <c r="C47" s="17"/>
      <c r="D47" s="17"/>
      <c r="E47" s="17"/>
      <c r="F47"/>
      <c r="H47" s="58"/>
    </row>
    <row r="48" spans="1:10" x14ac:dyDescent="0.2">
      <c r="A48" s="7" t="s">
        <v>192</v>
      </c>
    </row>
    <row r="50" spans="1:11" ht="61.35" customHeight="1" x14ac:dyDescent="0.2">
      <c r="A50" s="445"/>
      <c r="B50" s="445"/>
      <c r="C50" s="93" t="s">
        <v>193</v>
      </c>
      <c r="D50" s="93" t="s">
        <v>194</v>
      </c>
      <c r="E50" s="93" t="s">
        <v>195</v>
      </c>
      <c r="F50" s="93" t="s">
        <v>196</v>
      </c>
      <c r="G50" s="93" t="s">
        <v>197</v>
      </c>
      <c r="H50" s="93" t="s">
        <v>198</v>
      </c>
      <c r="I50" s="93" t="s">
        <v>199</v>
      </c>
      <c r="K50" s="71" t="s">
        <v>200</v>
      </c>
    </row>
    <row r="51" spans="1:11" ht="24.95" customHeight="1" x14ac:dyDescent="0.2">
      <c r="A51" s="417" t="s">
        <v>163</v>
      </c>
      <c r="B51" s="417"/>
      <c r="C51" s="90"/>
      <c r="D51" s="90"/>
      <c r="E51" s="94">
        <f>SUM(C51,D51)</f>
        <v>0</v>
      </c>
      <c r="F51" s="90"/>
      <c r="G51" s="90"/>
      <c r="H51" s="94">
        <f>SUM(F51,G51)</f>
        <v>0</v>
      </c>
      <c r="I51" s="94">
        <f>E51-H51</f>
        <v>0</v>
      </c>
    </row>
    <row r="52" spans="1:11" ht="24.95" customHeight="1" x14ac:dyDescent="0.2">
      <c r="A52" s="417" t="s">
        <v>201</v>
      </c>
      <c r="B52" s="417"/>
      <c r="C52" s="90"/>
      <c r="D52" s="90"/>
      <c r="E52" s="94">
        <f>SUM(C52,D52)</f>
        <v>0</v>
      </c>
      <c r="F52" s="90"/>
      <c r="G52" s="90"/>
      <c r="H52" s="94">
        <f>SUM(F52,G52)</f>
        <v>0</v>
      </c>
      <c r="I52" s="94">
        <f>E52-H52</f>
        <v>0</v>
      </c>
    </row>
    <row r="53" spans="1:11" ht="24.95" customHeight="1" x14ac:dyDescent="0.2">
      <c r="A53" s="417" t="s">
        <v>143</v>
      </c>
      <c r="B53" s="417"/>
      <c r="C53" s="112">
        <v>44070.27</v>
      </c>
      <c r="D53" s="112">
        <f>SUM(D51:D52)</f>
        <v>0</v>
      </c>
      <c r="E53" s="112">
        <v>45098.45</v>
      </c>
      <c r="F53" s="112">
        <v>27765.15</v>
      </c>
      <c r="G53" s="112">
        <v>955.99</v>
      </c>
      <c r="H53" s="112">
        <v>29763.68</v>
      </c>
      <c r="I53" s="112">
        <v>12604.29</v>
      </c>
    </row>
    <row r="54" spans="1:11" x14ac:dyDescent="0.2">
      <c r="A54" s="87"/>
      <c r="B54" s="87"/>
      <c r="C54" s="16"/>
      <c r="D54" s="16"/>
      <c r="E54" s="16"/>
      <c r="F54" s="16"/>
      <c r="G54" s="16"/>
      <c r="H54" s="16"/>
      <c r="I54" s="16"/>
    </row>
    <row r="55" spans="1:11" x14ac:dyDescent="0.2">
      <c r="A55" s="87"/>
      <c r="B55" s="87"/>
      <c r="C55" s="16"/>
      <c r="D55" s="16"/>
      <c r="E55" s="16"/>
      <c r="F55" s="16"/>
      <c r="G55" s="16"/>
      <c r="H55" s="16"/>
      <c r="I55" s="16"/>
    </row>
    <row r="56" spans="1:11" ht="39" customHeight="1" x14ac:dyDescent="0.2">
      <c r="A56" s="447" t="s">
        <v>869</v>
      </c>
      <c r="B56" s="447"/>
      <c r="C56" s="447"/>
      <c r="D56" s="447"/>
      <c r="E56" s="447"/>
      <c r="F56" s="447"/>
      <c r="G56" s="447"/>
      <c r="H56" s="447"/>
      <c r="I56" s="447"/>
    </row>
    <row r="57" spans="1:11" x14ac:dyDescent="0.2">
      <c r="A57" t="s">
        <v>771</v>
      </c>
      <c r="B57"/>
      <c r="C57" s="96"/>
      <c r="D57" s="96"/>
      <c r="E57"/>
      <c r="F57"/>
      <c r="G57"/>
      <c r="H57"/>
      <c r="I57"/>
    </row>
    <row r="58" spans="1:11" x14ac:dyDescent="0.2">
      <c r="A58" t="s">
        <v>772</v>
      </c>
      <c r="B58"/>
      <c r="C58"/>
      <c r="D58"/>
      <c r="E58"/>
      <c r="F58"/>
      <c r="G58"/>
      <c r="H58"/>
      <c r="I58"/>
    </row>
    <row r="59" spans="1:11" ht="58.5" customHeight="1" x14ac:dyDescent="0.2">
      <c r="A59" s="448" t="s">
        <v>773</v>
      </c>
      <c r="B59" s="448"/>
      <c r="C59" s="448"/>
      <c r="D59" s="448"/>
      <c r="E59" s="448"/>
      <c r="F59" s="448"/>
      <c r="G59" s="448"/>
      <c r="H59" s="448"/>
      <c r="I59" s="448"/>
    </row>
    <row r="60" spans="1:11" x14ac:dyDescent="0.2">
      <c r="A60" s="87"/>
      <c r="B60" s="87"/>
      <c r="C60" s="16"/>
      <c r="D60" s="16"/>
      <c r="E60" s="16"/>
      <c r="F60" s="16"/>
      <c r="G60" s="16"/>
      <c r="H60" s="16"/>
      <c r="I60" s="16"/>
    </row>
    <row r="62" spans="1:11" x14ac:dyDescent="0.2">
      <c r="A62" s="7" t="s">
        <v>202</v>
      </c>
    </row>
    <row r="63" spans="1:11" x14ac:dyDescent="0.2">
      <c r="A63" s="7"/>
    </row>
    <row r="64" spans="1:11" ht="25.7" customHeight="1" x14ac:dyDescent="0.2">
      <c r="A64" s="417" t="s">
        <v>203</v>
      </c>
      <c r="B64" s="417"/>
      <c r="C64" s="417"/>
      <c r="D64" s="417"/>
      <c r="E64" s="417"/>
      <c r="F64" s="431" t="s">
        <v>204</v>
      </c>
      <c r="G64" s="431"/>
      <c r="H64" s="415" t="s">
        <v>205</v>
      </c>
      <c r="I64" s="415"/>
    </row>
    <row r="65" spans="1:256" ht="19.899999999999999" customHeight="1" x14ac:dyDescent="0.2">
      <c r="A65" s="446" t="s">
        <v>206</v>
      </c>
      <c r="B65" s="446"/>
      <c r="C65" s="446"/>
      <c r="D65" s="446"/>
      <c r="E65" s="446"/>
      <c r="F65" s="428">
        <v>1</v>
      </c>
      <c r="G65" s="428"/>
      <c r="H65" s="428">
        <v>1</v>
      </c>
      <c r="I65" s="428"/>
    </row>
    <row r="66" spans="1:256" ht="19.899999999999999" customHeight="1" x14ac:dyDescent="0.2">
      <c r="A66" s="446" t="s">
        <v>48</v>
      </c>
      <c r="B66" s="446"/>
      <c r="C66" s="446"/>
      <c r="D66" s="446"/>
      <c r="E66" s="446"/>
      <c r="F66" s="428">
        <v>1</v>
      </c>
      <c r="G66" s="428"/>
      <c r="H66" s="428">
        <v>1.5</v>
      </c>
      <c r="I66" s="428"/>
    </row>
    <row r="67" spans="1:256" ht="19.899999999999999" customHeight="1" x14ac:dyDescent="0.2">
      <c r="A67" s="446" t="s">
        <v>207</v>
      </c>
      <c r="B67" s="446"/>
      <c r="C67" s="446"/>
      <c r="D67" s="446"/>
      <c r="E67" s="446"/>
      <c r="F67" s="428" t="s">
        <v>767</v>
      </c>
      <c r="G67" s="428"/>
      <c r="H67" s="428" t="s">
        <v>767</v>
      </c>
      <c r="I67" s="428"/>
    </row>
    <row r="68" spans="1:256" ht="19.899999999999999" customHeight="1" x14ac:dyDescent="0.2">
      <c r="A68" s="417" t="s">
        <v>208</v>
      </c>
      <c r="B68" s="417"/>
      <c r="C68" s="417"/>
      <c r="D68" s="417"/>
      <c r="E68" s="417"/>
      <c r="F68" s="428">
        <v>1</v>
      </c>
      <c r="G68" s="428"/>
      <c r="H68" s="428">
        <v>1</v>
      </c>
      <c r="I68" s="428"/>
    </row>
    <row r="69" spans="1:256" ht="19.899999999999999" customHeight="1" x14ac:dyDescent="0.2">
      <c r="A69" s="417" t="s">
        <v>852</v>
      </c>
      <c r="B69" s="417"/>
      <c r="C69" s="417"/>
      <c r="D69" s="417"/>
      <c r="E69" s="417"/>
      <c r="F69" s="428">
        <v>1</v>
      </c>
      <c r="G69" s="428"/>
      <c r="H69" s="428">
        <v>1</v>
      </c>
      <c r="I69" s="428"/>
    </row>
    <row r="70" spans="1:256" ht="19.899999999999999" customHeight="1" x14ac:dyDescent="0.2">
      <c r="A70" s="422" t="s">
        <v>853</v>
      </c>
      <c r="B70" s="423"/>
      <c r="C70" s="423"/>
      <c r="D70" s="423"/>
      <c r="E70" s="424"/>
      <c r="F70" s="425">
        <v>1</v>
      </c>
      <c r="G70" s="426"/>
      <c r="H70" s="425">
        <v>1</v>
      </c>
      <c r="I70" s="426"/>
    </row>
    <row r="71" spans="1:256" ht="19.899999999999999" customHeight="1" x14ac:dyDescent="0.2">
      <c r="A71" s="417" t="s">
        <v>209</v>
      </c>
      <c r="B71" s="417"/>
      <c r="C71" s="417"/>
      <c r="D71" s="417"/>
      <c r="E71" s="417"/>
      <c r="F71" s="428"/>
      <c r="G71" s="428"/>
      <c r="H71" s="428"/>
      <c r="I71" s="428"/>
    </row>
    <row r="76" spans="1:256" s="122" customFormat="1" ht="50.25" customHeight="1" x14ac:dyDescent="0.2"/>
    <row r="77" spans="1:256"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row>
    <row r="78" spans="1:256"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row>
    <row r="79" spans="1:256" ht="50.25" customHeight="1"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row>
    <row r="80" spans="1:256"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s="26"/>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s="26"/>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sheetData>
  <sheetProtection selectLockedCells="1" selectUnlockedCells="1"/>
  <mergeCells count="63">
    <mergeCell ref="A71:E71"/>
    <mergeCell ref="F71:G71"/>
    <mergeCell ref="H71:I71"/>
    <mergeCell ref="A68:E68"/>
    <mergeCell ref="F68:G68"/>
    <mergeCell ref="H68:I68"/>
    <mergeCell ref="A69:E69"/>
    <mergeCell ref="H64:I64"/>
    <mergeCell ref="A65:E65"/>
    <mergeCell ref="F65:G65"/>
    <mergeCell ref="H65:I65"/>
    <mergeCell ref="H69:I69"/>
    <mergeCell ref="A66:E66"/>
    <mergeCell ref="F66:G66"/>
    <mergeCell ref="H66:I66"/>
    <mergeCell ref="A67:E67"/>
    <mergeCell ref="F69:G69"/>
    <mergeCell ref="H67:I67"/>
    <mergeCell ref="A38:I40"/>
    <mergeCell ref="A44:G44"/>
    <mergeCell ref="A45:G45"/>
    <mergeCell ref="F67:G67"/>
    <mergeCell ref="A50:B50"/>
    <mergeCell ref="A51:B51"/>
    <mergeCell ref="A52:B52"/>
    <mergeCell ref="A53:B53"/>
    <mergeCell ref="A64:E64"/>
    <mergeCell ref="F64:G64"/>
    <mergeCell ref="A56:I56"/>
    <mergeCell ref="A59:I59"/>
    <mergeCell ref="A23:C23"/>
    <mergeCell ref="D23:E23"/>
    <mergeCell ref="F23:G23"/>
    <mergeCell ref="A34:E34"/>
    <mergeCell ref="A35:B35"/>
    <mergeCell ref="C35:D35"/>
    <mergeCell ref="A21:C21"/>
    <mergeCell ref="D21:E21"/>
    <mergeCell ref="F21:G21"/>
    <mergeCell ref="A22:C22"/>
    <mergeCell ref="D22:E22"/>
    <mergeCell ref="F22:G22"/>
    <mergeCell ref="D19:E19"/>
    <mergeCell ref="F19:G19"/>
    <mergeCell ref="A20:C20"/>
    <mergeCell ref="D20:E20"/>
    <mergeCell ref="F20:G20"/>
    <mergeCell ref="A70:E70"/>
    <mergeCell ref="F70:G70"/>
    <mergeCell ref="H70:I70"/>
    <mergeCell ref="A1:I1"/>
    <mergeCell ref="D9:E9"/>
    <mergeCell ref="A10:C10"/>
    <mergeCell ref="D10:E10"/>
    <mergeCell ref="A11:C11"/>
    <mergeCell ref="D11:E11"/>
    <mergeCell ref="A12:C12"/>
    <mergeCell ref="D12:E12"/>
    <mergeCell ref="A13:C13"/>
    <mergeCell ref="D13:E13"/>
    <mergeCell ref="A14:C14"/>
    <mergeCell ref="D14:E14"/>
    <mergeCell ref="A19:C19"/>
  </mergeCells>
  <dataValidations count="1">
    <dataValidation type="list" operator="equal" allowBlank="1" sqref="H5:H6 H16 H26 H34 H44:H45">
      <formula1>"Oui,Non"</formula1>
      <formula2>0</formula2>
    </dataValidation>
  </dataValidations>
  <pageMargins left="0.68888888888888888" right="0.68888888888888888" top="0.68888888888888888" bottom="0.59027777777777779" header="0.51180555555555551" footer="0.51180555555555551"/>
  <pageSetup paperSize="9" scale="94" firstPageNumber="0" fitToHeight="0" orientation="portrait" horizontalDpi="300" verticalDpi="300" r:id="rId1"/>
  <headerFooter alignWithMargins="0"/>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90" zoomScaleNormal="90" zoomScaleSheetLayoutView="100" workbookViewId="0">
      <pane ySplit="1" topLeftCell="A2" activePane="bottomLeft" state="frozen"/>
      <selection pane="bottomLeft" activeCell="A17" sqref="A17:E17"/>
    </sheetView>
  </sheetViews>
  <sheetFormatPr baseColWidth="10" defaultRowHeight="12.75" x14ac:dyDescent="0.2"/>
  <cols>
    <col min="1" max="1" width="15.5703125" style="2" customWidth="1"/>
    <col min="2" max="2" width="15.7109375" style="2" customWidth="1"/>
    <col min="3" max="3" width="22.42578125" style="2" customWidth="1"/>
    <col min="4" max="4" width="12.85546875" style="2" customWidth="1"/>
    <col min="5" max="5" width="15.140625" style="2" customWidth="1"/>
    <col min="6" max="6" width="7" style="2" customWidth="1"/>
    <col min="7" max="7" width="60.42578125" style="2" customWidth="1"/>
    <col min="8" max="16384" width="11.42578125" style="2"/>
  </cols>
  <sheetData>
    <row r="1" spans="1:7" x14ac:dyDescent="0.2">
      <c r="A1" s="408" t="s">
        <v>210</v>
      </c>
      <c r="B1" s="408"/>
      <c r="C1" s="408"/>
      <c r="D1" s="408"/>
      <c r="E1" s="408"/>
      <c r="F1" s="408"/>
    </row>
    <row r="2" spans="1:7" x14ac:dyDescent="0.2">
      <c r="A2" s="394"/>
      <c r="B2" s="394"/>
      <c r="C2" s="394"/>
      <c r="D2" s="394"/>
      <c r="E2" s="394"/>
      <c r="F2" s="394"/>
      <c r="G2" s="8"/>
    </row>
    <row r="3" spans="1:7" x14ac:dyDescent="0.2">
      <c r="A3" s="3"/>
      <c r="B3" s="3"/>
      <c r="C3" s="3"/>
      <c r="D3" s="3"/>
      <c r="E3" s="3"/>
      <c r="F3" s="6"/>
    </row>
    <row r="4" spans="1:7" x14ac:dyDescent="0.2">
      <c r="A4" s="2" t="s">
        <v>16</v>
      </c>
    </row>
    <row r="5" spans="1:7" x14ac:dyDescent="0.2">
      <c r="A5" s="7" t="s">
        <v>871</v>
      </c>
      <c r="D5" s="16"/>
      <c r="E5" s="58"/>
      <c r="F5" s="58"/>
      <c r="G5" s="58"/>
    </row>
    <row r="6" spans="1:7" x14ac:dyDescent="0.2">
      <c r="A6" s="7"/>
      <c r="D6" s="16"/>
      <c r="E6" s="58"/>
      <c r="F6" s="58"/>
      <c r="G6" s="58"/>
    </row>
    <row r="7" spans="1:7" ht="13.35" customHeight="1" x14ac:dyDescent="0.2">
      <c r="A7" s="444" t="s">
        <v>211</v>
      </c>
      <c r="B7" s="444"/>
      <c r="C7" s="444"/>
      <c r="D7" s="444"/>
      <c r="E7" s="90">
        <v>15</v>
      </c>
      <c r="F7" s="58"/>
      <c r="G7" s="58"/>
    </row>
    <row r="8" spans="1:7" ht="13.5" customHeight="1" x14ac:dyDescent="0.2">
      <c r="A8" s="97"/>
      <c r="B8" s="97"/>
      <c r="C8" s="17"/>
      <c r="D8" s="87"/>
      <c r="F8" s="58"/>
      <c r="G8" s="58"/>
    </row>
    <row r="9" spans="1:7" ht="12.95" customHeight="1" x14ac:dyDescent="0.2">
      <c r="A9" s="7" t="s">
        <v>212</v>
      </c>
      <c r="B9" s="97"/>
      <c r="C9" s="17"/>
      <c r="D9" s="87"/>
      <c r="F9" s="58"/>
      <c r="G9" s="451" t="s">
        <v>213</v>
      </c>
    </row>
    <row r="10" spans="1:7" ht="29.25" customHeight="1" x14ac:dyDescent="0.2">
      <c r="A10" s="457" t="s">
        <v>711</v>
      </c>
      <c r="B10" s="457"/>
      <c r="C10" s="457"/>
      <c r="D10" s="457"/>
      <c r="E10" s="457"/>
      <c r="F10" s="58"/>
      <c r="G10" s="451"/>
    </row>
    <row r="11" spans="1:7" ht="30" customHeight="1" x14ac:dyDescent="0.2">
      <c r="A11" s="453" t="s">
        <v>712</v>
      </c>
      <c r="B11" s="453"/>
      <c r="C11" s="453"/>
      <c r="D11" s="453"/>
      <c r="E11" s="453"/>
      <c r="F11" s="58"/>
      <c r="G11" s="451"/>
    </row>
    <row r="12" spans="1:7" ht="33" customHeight="1" x14ac:dyDescent="0.2">
      <c r="A12" s="457" t="s">
        <v>713</v>
      </c>
      <c r="B12" s="457"/>
      <c r="C12" s="457"/>
      <c r="D12" s="457"/>
      <c r="E12" s="457"/>
      <c r="F12" s="58"/>
      <c r="G12" s="451"/>
    </row>
    <row r="13" spans="1:7" ht="31.5" customHeight="1" x14ac:dyDescent="0.2">
      <c r="A13" s="453" t="s">
        <v>714</v>
      </c>
      <c r="B13" s="453"/>
      <c r="C13" s="453"/>
      <c r="D13" s="453"/>
      <c r="E13" s="453"/>
      <c r="F13" s="58"/>
      <c r="G13" s="451"/>
    </row>
    <row r="14" spans="1:7" ht="25.5" customHeight="1" x14ac:dyDescent="0.2">
      <c r="A14" s="453" t="s">
        <v>715</v>
      </c>
      <c r="B14" s="453"/>
      <c r="C14" s="453"/>
      <c r="D14" s="453"/>
      <c r="E14" s="453"/>
      <c r="F14" s="58"/>
      <c r="G14" s="451"/>
    </row>
    <row r="15" spans="1:7" ht="28.5" customHeight="1" x14ac:dyDescent="0.2">
      <c r="A15" s="453" t="s">
        <v>716</v>
      </c>
      <c r="B15" s="453"/>
      <c r="C15" s="453"/>
      <c r="D15" s="453"/>
      <c r="E15" s="453"/>
      <c r="F15" s="58"/>
      <c r="G15" s="451"/>
    </row>
    <row r="16" spans="1:7" ht="30.75" customHeight="1" x14ac:dyDescent="0.2">
      <c r="A16" s="453" t="s">
        <v>717</v>
      </c>
      <c r="B16" s="453"/>
      <c r="C16" s="453"/>
      <c r="D16" s="453"/>
      <c r="E16" s="453"/>
      <c r="F16" s="58"/>
      <c r="G16" s="451"/>
    </row>
    <row r="17" spans="1:7" ht="32.25" customHeight="1" x14ac:dyDescent="0.2">
      <c r="A17" s="453" t="s">
        <v>723</v>
      </c>
      <c r="B17" s="453"/>
      <c r="C17" s="453"/>
      <c r="D17" s="453"/>
      <c r="E17" s="453"/>
      <c r="F17" s="58"/>
      <c r="G17" s="451"/>
    </row>
    <row r="18" spans="1:7" ht="27.75" customHeight="1" x14ac:dyDescent="0.2">
      <c r="A18" s="453" t="s">
        <v>718</v>
      </c>
      <c r="B18" s="453"/>
      <c r="C18" s="453"/>
      <c r="D18" s="453"/>
      <c r="E18" s="453"/>
      <c r="F18" s="58"/>
      <c r="G18" s="451"/>
    </row>
    <row r="19" spans="1:7" ht="27.75" customHeight="1" x14ac:dyDescent="0.2">
      <c r="A19" s="453" t="s">
        <v>719</v>
      </c>
      <c r="B19" s="453"/>
      <c r="C19" s="453"/>
      <c r="D19" s="453"/>
      <c r="E19" s="453"/>
      <c r="F19" s="58"/>
      <c r="G19" s="58"/>
    </row>
    <row r="20" spans="1:7" ht="34.5" customHeight="1" x14ac:dyDescent="0.2">
      <c r="A20" s="453" t="s">
        <v>720</v>
      </c>
      <c r="B20" s="453"/>
      <c r="C20" s="453"/>
      <c r="D20" s="453"/>
      <c r="E20" s="453"/>
      <c r="F20" s="58"/>
      <c r="G20" s="58"/>
    </row>
    <row r="21" spans="1:7" ht="29.25" customHeight="1" x14ac:dyDescent="0.2">
      <c r="A21" s="453" t="s">
        <v>721</v>
      </c>
      <c r="B21" s="453"/>
      <c r="C21" s="453"/>
      <c r="D21" s="453"/>
      <c r="E21" s="453"/>
      <c r="F21" s="58"/>
      <c r="G21" s="58"/>
    </row>
    <row r="22" spans="1:7" ht="28.5" customHeight="1" x14ac:dyDescent="0.2">
      <c r="A22" s="453" t="s">
        <v>722</v>
      </c>
      <c r="B22" s="453"/>
      <c r="C22" s="453"/>
      <c r="D22" s="453"/>
      <c r="E22" s="453"/>
      <c r="F22" s="58"/>
      <c r="G22" s="58"/>
    </row>
    <row r="23" spans="1:7" x14ac:dyDescent="0.2">
      <c r="A23" s="449" t="s">
        <v>761</v>
      </c>
      <c r="B23" s="450"/>
      <c r="C23" s="450"/>
      <c r="D23" s="450"/>
      <c r="E23" s="450"/>
      <c r="F23" s="58"/>
      <c r="G23" s="58"/>
    </row>
    <row r="24" spans="1:7" x14ac:dyDescent="0.2">
      <c r="A24" s="97"/>
      <c r="B24" s="97"/>
      <c r="C24" s="17"/>
      <c r="D24" s="87"/>
      <c r="F24" s="58"/>
      <c r="G24" s="58"/>
    </row>
    <row r="25" spans="1:7" x14ac:dyDescent="0.2">
      <c r="A25" s="97"/>
      <c r="B25" s="97"/>
      <c r="C25" s="17"/>
      <c r="D25" s="87"/>
      <c r="F25" s="58"/>
      <c r="G25" s="58"/>
    </row>
    <row r="26" spans="1:7" x14ac:dyDescent="0.2">
      <c r="A26" s="7"/>
      <c r="D26" s="16"/>
      <c r="E26" s="58"/>
      <c r="F26" s="58"/>
      <c r="G26" s="58"/>
    </row>
    <row r="27" spans="1:7" x14ac:dyDescent="0.2">
      <c r="A27" s="99" t="s">
        <v>870</v>
      </c>
      <c r="B27" s="100"/>
      <c r="C27" s="100"/>
      <c r="D27" s="101"/>
      <c r="E27" s="77" t="s">
        <v>694</v>
      </c>
      <c r="F27" s="100"/>
    </row>
    <row r="28" spans="1:7" x14ac:dyDescent="0.2">
      <c r="A28" s="99"/>
      <c r="B28" s="100"/>
      <c r="C28" s="102"/>
      <c r="D28" s="103"/>
      <c r="E28" s="100"/>
      <c r="F28" s="100"/>
    </row>
    <row r="29" spans="1:7" ht="25.7" customHeight="1" x14ac:dyDescent="0.2">
      <c r="A29" s="452" t="s">
        <v>214</v>
      </c>
      <c r="B29" s="452"/>
      <c r="C29" s="452"/>
      <c r="D29" s="452"/>
      <c r="E29" s="77" t="s">
        <v>694</v>
      </c>
      <c r="F29" s="100"/>
      <c r="G29" s="104"/>
    </row>
    <row r="30" spans="1:7" ht="41.25" customHeight="1" x14ac:dyDescent="0.2">
      <c r="A30" s="99"/>
      <c r="B30" s="454" t="s">
        <v>762</v>
      </c>
      <c r="C30" s="455"/>
      <c r="D30" s="455"/>
      <c r="E30" s="455"/>
      <c r="F30" s="456"/>
    </row>
    <row r="31" spans="1:7" ht="13.35" customHeight="1" x14ac:dyDescent="0.2">
      <c r="A31" s="452" t="s">
        <v>216</v>
      </c>
      <c r="B31" s="452"/>
      <c r="C31" s="452"/>
      <c r="D31" s="452"/>
      <c r="E31" s="77" t="s">
        <v>697</v>
      </c>
      <c r="F31" s="100"/>
    </row>
    <row r="32" spans="1:7" ht="24.95" customHeight="1" x14ac:dyDescent="0.2">
      <c r="A32" s="99"/>
      <c r="B32" s="459" t="s">
        <v>215</v>
      </c>
      <c r="C32" s="459"/>
      <c r="D32" s="459"/>
      <c r="E32" s="459"/>
      <c r="F32" s="459"/>
    </row>
    <row r="33" spans="1:7" ht="25.7" customHeight="1" x14ac:dyDescent="0.2">
      <c r="A33" s="452" t="s">
        <v>217</v>
      </c>
      <c r="B33" s="452"/>
      <c r="C33" s="452"/>
      <c r="D33" s="452"/>
      <c r="E33" s="77" t="s">
        <v>694</v>
      </c>
      <c r="F33" s="105"/>
      <c r="G33" s="460" t="s">
        <v>218</v>
      </c>
    </row>
    <row r="34" spans="1:7" ht="25.35" customHeight="1" x14ac:dyDescent="0.2">
      <c r="A34" s="99"/>
      <c r="B34" s="458" t="s">
        <v>725</v>
      </c>
      <c r="C34" s="458"/>
      <c r="D34" s="458"/>
      <c r="E34" s="461"/>
      <c r="F34" s="458"/>
      <c r="G34" s="460"/>
    </row>
    <row r="35" spans="1:7" ht="25.35" customHeight="1" x14ac:dyDescent="0.2">
      <c r="A35" s="99"/>
      <c r="B35" s="322"/>
      <c r="C35" s="322"/>
      <c r="D35" s="322"/>
      <c r="E35" s="323"/>
      <c r="F35" s="322"/>
      <c r="G35" s="314"/>
    </row>
    <row r="36" spans="1:7" ht="13.35" customHeight="1" x14ac:dyDescent="0.2">
      <c r="A36" s="452" t="s">
        <v>219</v>
      </c>
      <c r="B36" s="452"/>
      <c r="C36" s="452"/>
      <c r="D36" s="452"/>
      <c r="E36" s="77" t="s">
        <v>694</v>
      </c>
    </row>
    <row r="37" spans="1:7" ht="55.5" customHeight="1" x14ac:dyDescent="0.2">
      <c r="A37" s="7"/>
      <c r="B37" s="458" t="s">
        <v>724</v>
      </c>
      <c r="C37" s="458"/>
      <c r="D37" s="458"/>
      <c r="E37" s="458"/>
      <c r="F37" s="458"/>
    </row>
    <row r="38" spans="1:7" x14ac:dyDescent="0.2">
      <c r="A38" s="7"/>
    </row>
    <row r="39" spans="1:7" x14ac:dyDescent="0.2">
      <c r="A39" s="7"/>
    </row>
    <row r="40" spans="1:7" x14ac:dyDescent="0.2">
      <c r="A40" s="7" t="s">
        <v>873</v>
      </c>
      <c r="E40" s="82" t="s">
        <v>694</v>
      </c>
      <c r="G40" s="98" t="s">
        <v>220</v>
      </c>
    </row>
    <row r="41" spans="1:7" ht="45.75" customHeight="1" x14ac:dyDescent="0.2">
      <c r="A41" s="7"/>
      <c r="B41" s="454" t="s">
        <v>726</v>
      </c>
      <c r="C41" s="455"/>
      <c r="D41" s="455"/>
      <c r="E41" s="455"/>
      <c r="F41" s="456"/>
      <c r="G41" s="104"/>
    </row>
    <row r="42" spans="1:7" x14ac:dyDescent="0.2">
      <c r="A42" s="7"/>
      <c r="G42" s="104"/>
    </row>
    <row r="43" spans="1:7" ht="13.35" customHeight="1" x14ac:dyDescent="0.2">
      <c r="A43" s="7" t="s">
        <v>872</v>
      </c>
      <c r="E43" s="82" t="s">
        <v>694</v>
      </c>
      <c r="G43" s="451" t="s">
        <v>221</v>
      </c>
    </row>
    <row r="44" spans="1:7" ht="24.95" customHeight="1" x14ac:dyDescent="0.2">
      <c r="A44" s="7"/>
      <c r="B44" s="459" t="s">
        <v>727</v>
      </c>
      <c r="C44" s="459"/>
      <c r="D44" s="459"/>
      <c r="E44" s="459"/>
      <c r="F44" s="459"/>
      <c r="G44" s="451"/>
    </row>
    <row r="45" spans="1:7" x14ac:dyDescent="0.2">
      <c r="A45" s="7"/>
    </row>
    <row r="46" spans="1:7" x14ac:dyDescent="0.2">
      <c r="A46" s="7"/>
    </row>
  </sheetData>
  <sheetProtection selectLockedCells="1" selectUnlockedCells="1"/>
  <mergeCells count="30">
    <mergeCell ref="B41:F41"/>
    <mergeCell ref="G43:G44"/>
    <mergeCell ref="B44:F44"/>
    <mergeCell ref="A31:D31"/>
    <mergeCell ref="B32:F32"/>
    <mergeCell ref="A33:D33"/>
    <mergeCell ref="G33:G34"/>
    <mergeCell ref="B34:F34"/>
    <mergeCell ref="A36:D36"/>
    <mergeCell ref="B37:F37"/>
    <mergeCell ref="A20:E20"/>
    <mergeCell ref="A21:E21"/>
    <mergeCell ref="A22:E22"/>
    <mergeCell ref="A14:E14"/>
    <mergeCell ref="A19:E19"/>
    <mergeCell ref="B30:F30"/>
    <mergeCell ref="A10:E10"/>
    <mergeCell ref="A11:E11"/>
    <mergeCell ref="A12:E12"/>
    <mergeCell ref="A13:E13"/>
    <mergeCell ref="A29:D29"/>
    <mergeCell ref="A15:E15"/>
    <mergeCell ref="A16:E16"/>
    <mergeCell ref="A17:E17"/>
    <mergeCell ref="A18:E18"/>
    <mergeCell ref="A23:E23"/>
    <mergeCell ref="A1:F1"/>
    <mergeCell ref="A2:F2"/>
    <mergeCell ref="A7:D7"/>
    <mergeCell ref="G9:G18"/>
  </mergeCells>
  <dataValidations count="1">
    <dataValidation type="list" operator="equal" allowBlank="1" sqref="E27 E29 E31 E33 E36 E40:E41 E43">
      <formula1>"Oui,Non"</formula1>
      <formula2>0</formula2>
    </dataValidation>
  </dataValidations>
  <printOptions horizontalCentered="1"/>
  <pageMargins left="0.68888888888888888" right="0.68888888888888888" top="0.68888888888888888" bottom="0.59027777777777779" header="0.51180555555555551" footer="0.51180555555555551"/>
  <pageSetup paperSize="9" firstPageNumber="0" fitToHeight="0" orientation="portrait" r:id="rId1"/>
  <headerFooter alignWithMargins="0"/>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zoomScale="90" zoomScaleNormal="90" zoomScaleSheetLayoutView="100" workbookViewId="0">
      <pane ySplit="1" topLeftCell="A44" activePane="bottomLeft" state="frozen"/>
      <selection pane="bottomLeft" activeCell="B72" sqref="B72"/>
    </sheetView>
  </sheetViews>
  <sheetFormatPr baseColWidth="10" defaultRowHeight="12.75" x14ac:dyDescent="0.2"/>
  <cols>
    <col min="1" max="1" width="15" style="2" customWidth="1"/>
    <col min="2" max="2" width="15.7109375" style="2" customWidth="1"/>
    <col min="3" max="3" width="21.7109375" style="2" customWidth="1"/>
    <col min="4" max="4" width="15" style="2" customWidth="1"/>
    <col min="5" max="5" width="13.7109375" style="2" customWidth="1"/>
    <col min="6" max="6" width="13.42578125" style="2" customWidth="1"/>
    <col min="7" max="7" width="60.42578125" style="106" customWidth="1"/>
    <col min="8" max="16384" width="11.42578125" style="2"/>
  </cols>
  <sheetData>
    <row r="1" spans="1:7" x14ac:dyDescent="0.2">
      <c r="A1" s="408" t="s">
        <v>222</v>
      </c>
      <c r="B1" s="408"/>
      <c r="C1" s="408"/>
      <c r="D1" s="408"/>
      <c r="E1" s="408"/>
      <c r="F1" s="408"/>
    </row>
    <row r="2" spans="1:7" x14ac:dyDescent="0.2">
      <c r="A2" s="394"/>
      <c r="B2" s="394"/>
      <c r="C2" s="394"/>
      <c r="D2" s="394"/>
      <c r="E2" s="394"/>
      <c r="F2" s="394"/>
      <c r="G2" s="107"/>
    </row>
    <row r="3" spans="1:7" x14ac:dyDescent="0.2">
      <c r="A3" s="8"/>
      <c r="B3" s="8"/>
      <c r="C3" s="8"/>
      <c r="D3" s="8"/>
      <c r="E3" s="8"/>
      <c r="F3" s="8"/>
      <c r="G3" s="107"/>
    </row>
    <row r="4" spans="1:7" x14ac:dyDescent="0.2">
      <c r="A4" s="7" t="s">
        <v>223</v>
      </c>
    </row>
    <row r="5" spans="1:7" x14ac:dyDescent="0.2">
      <c r="A5" s="7"/>
      <c r="G5" s="108"/>
    </row>
    <row r="6" spans="1:7" ht="35.1" customHeight="1" x14ac:dyDescent="0.2">
      <c r="A6" s="109" t="s">
        <v>224</v>
      </c>
      <c r="B6" s="93" t="s">
        <v>225</v>
      </c>
      <c r="C6" s="93" t="s">
        <v>226</v>
      </c>
      <c r="D6"/>
      <c r="G6" s="110" t="s">
        <v>227</v>
      </c>
    </row>
    <row r="7" spans="1:7" x14ac:dyDescent="0.2">
      <c r="A7" s="111">
        <v>908.33</v>
      </c>
      <c r="B7" s="111">
        <v>190.26</v>
      </c>
      <c r="C7" s="112">
        <f>A7-B7</f>
        <v>718.07</v>
      </c>
      <c r="D7"/>
      <c r="E7" s="16"/>
      <c r="F7" s="16"/>
      <c r="G7" s="108"/>
    </row>
    <row r="8" spans="1:7" x14ac:dyDescent="0.2">
      <c r="A8" s="16"/>
      <c r="B8" s="16"/>
      <c r="C8" s="16"/>
      <c r="D8" s="16"/>
      <c r="E8" s="16"/>
      <c r="F8" s="16"/>
      <c r="G8" s="108"/>
    </row>
    <row r="9" spans="1:7" x14ac:dyDescent="0.2">
      <c r="A9" s="113" t="s">
        <v>228</v>
      </c>
      <c r="B9" s="16"/>
      <c r="C9" s="16"/>
      <c r="D9" s="16"/>
      <c r="E9" s="16"/>
      <c r="F9" s="16"/>
      <c r="G9" s="114"/>
    </row>
    <row r="10" spans="1:7" ht="35.65" customHeight="1" x14ac:dyDescent="0.2">
      <c r="A10" s="465" t="s">
        <v>229</v>
      </c>
      <c r="B10" s="465"/>
      <c r="C10" s="115" t="s">
        <v>230</v>
      </c>
      <c r="D10" s="116" t="s">
        <v>224</v>
      </c>
      <c r="E10" s="115" t="s">
        <v>225</v>
      </c>
      <c r="F10" s="115" t="s">
        <v>226</v>
      </c>
      <c r="G10" s="110" t="s">
        <v>231</v>
      </c>
    </row>
    <row r="11" spans="1:7" ht="35.65" customHeight="1" x14ac:dyDescent="0.2">
      <c r="A11" s="462" t="s">
        <v>232</v>
      </c>
      <c r="B11" s="462"/>
      <c r="C11" s="117"/>
      <c r="D11" s="309">
        <v>53.86</v>
      </c>
      <c r="E11" s="309"/>
      <c r="F11" s="118">
        <f t="shared" ref="F11:F22" si="0">D11-E11</f>
        <v>53.86</v>
      </c>
      <c r="G11" s="110" t="s">
        <v>233</v>
      </c>
    </row>
    <row r="12" spans="1:7" ht="46.35" customHeight="1" x14ac:dyDescent="0.2">
      <c r="A12" s="462" t="s">
        <v>234</v>
      </c>
      <c r="B12" s="462"/>
      <c r="C12" s="119" t="s">
        <v>16</v>
      </c>
      <c r="D12" s="310"/>
      <c r="E12" s="311">
        <v>2.15</v>
      </c>
      <c r="F12" s="118">
        <f t="shared" si="0"/>
        <v>-2.15</v>
      </c>
      <c r="G12" s="110" t="s">
        <v>235</v>
      </c>
    </row>
    <row r="13" spans="1:7" ht="46.35" customHeight="1" x14ac:dyDescent="0.2">
      <c r="A13" s="462" t="s">
        <v>236</v>
      </c>
      <c r="B13" s="462"/>
      <c r="C13" s="119"/>
      <c r="D13" s="310">
        <v>606.61</v>
      </c>
      <c r="E13" s="311">
        <v>188.11</v>
      </c>
      <c r="F13" s="118">
        <f t="shared" si="0"/>
        <v>418.5</v>
      </c>
      <c r="G13" s="110" t="s">
        <v>237</v>
      </c>
    </row>
    <row r="14" spans="1:7" ht="24" customHeight="1" x14ac:dyDescent="0.2">
      <c r="A14" s="462" t="s">
        <v>238</v>
      </c>
      <c r="B14" s="462"/>
      <c r="C14" s="119"/>
      <c r="D14" s="310"/>
      <c r="E14" s="311"/>
      <c r="F14" s="118">
        <f t="shared" si="0"/>
        <v>0</v>
      </c>
      <c r="G14" s="108"/>
    </row>
    <row r="15" spans="1:7" ht="35.65" customHeight="1" x14ac:dyDescent="0.2">
      <c r="A15" s="462" t="s">
        <v>239</v>
      </c>
      <c r="B15" s="462"/>
      <c r="C15" s="119"/>
      <c r="D15" s="310">
        <v>167.31</v>
      </c>
      <c r="E15" s="311"/>
      <c r="F15" s="118">
        <f t="shared" si="0"/>
        <v>167.31</v>
      </c>
      <c r="G15" s="108"/>
    </row>
    <row r="16" spans="1:7" ht="35.65" customHeight="1" x14ac:dyDescent="0.2">
      <c r="A16" s="462" t="s">
        <v>240</v>
      </c>
      <c r="B16" s="462"/>
      <c r="C16" s="119"/>
      <c r="D16" s="310"/>
      <c r="E16" s="311"/>
      <c r="F16" s="118">
        <f t="shared" si="0"/>
        <v>0</v>
      </c>
      <c r="G16" s="110" t="s">
        <v>241</v>
      </c>
    </row>
    <row r="17" spans="1:8" ht="13.35" customHeight="1" x14ac:dyDescent="0.2">
      <c r="A17" s="462" t="s">
        <v>242</v>
      </c>
      <c r="B17" s="462"/>
      <c r="C17" s="119"/>
      <c r="D17" s="310"/>
      <c r="E17" s="311"/>
      <c r="F17" s="118">
        <f t="shared" si="0"/>
        <v>0</v>
      </c>
      <c r="G17" s="114"/>
    </row>
    <row r="18" spans="1:8" ht="24" customHeight="1" x14ac:dyDescent="0.2">
      <c r="A18" s="462" t="s">
        <v>243</v>
      </c>
      <c r="B18" s="462"/>
      <c r="C18" s="119" t="s">
        <v>16</v>
      </c>
      <c r="D18" s="311">
        <v>1.1499999999999999</v>
      </c>
      <c r="E18" s="311" t="s">
        <v>16</v>
      </c>
      <c r="F18" s="118">
        <v>1.1499999999999999</v>
      </c>
      <c r="G18" s="110" t="s">
        <v>244</v>
      </c>
    </row>
    <row r="19" spans="1:8" ht="24" customHeight="1" x14ac:dyDescent="0.2">
      <c r="A19" s="462" t="s">
        <v>245</v>
      </c>
      <c r="B19" s="462"/>
      <c r="C19" s="119" t="s">
        <v>16</v>
      </c>
      <c r="D19" s="310">
        <v>13</v>
      </c>
      <c r="E19" s="311" t="s">
        <v>16</v>
      </c>
      <c r="F19" s="118">
        <v>13</v>
      </c>
      <c r="G19" s="108"/>
    </row>
    <row r="20" spans="1:8" ht="35.65" customHeight="1" x14ac:dyDescent="0.2">
      <c r="A20" s="462" t="s">
        <v>246</v>
      </c>
      <c r="B20" s="462"/>
      <c r="C20" s="119"/>
      <c r="D20" s="310">
        <v>4.4000000000000004</v>
      </c>
      <c r="E20" s="311"/>
      <c r="F20" s="118">
        <f t="shared" si="0"/>
        <v>4.4000000000000004</v>
      </c>
      <c r="G20" s="108"/>
    </row>
    <row r="21" spans="1:8" ht="24" customHeight="1" x14ac:dyDescent="0.2">
      <c r="A21" s="462" t="s">
        <v>247</v>
      </c>
      <c r="B21" s="462"/>
      <c r="C21" s="119"/>
      <c r="D21" s="310"/>
      <c r="E21" s="311"/>
      <c r="F21" s="118">
        <f t="shared" si="0"/>
        <v>0</v>
      </c>
      <c r="G21" s="110" t="s">
        <v>248</v>
      </c>
      <c r="H21"/>
    </row>
    <row r="22" spans="1:8" ht="13.35" customHeight="1" x14ac:dyDescent="0.2">
      <c r="A22" s="462" t="s">
        <v>249</v>
      </c>
      <c r="B22" s="462"/>
      <c r="C22" s="119"/>
      <c r="D22" s="310">
        <v>62</v>
      </c>
      <c r="E22" s="311"/>
      <c r="F22" s="118">
        <f t="shared" si="0"/>
        <v>62</v>
      </c>
      <c r="G22" s="463" t="s">
        <v>250</v>
      </c>
    </row>
    <row r="23" spans="1:8" ht="14.1" customHeight="1" x14ac:dyDescent="0.2">
      <c r="A23" s="464" t="s">
        <v>143</v>
      </c>
      <c r="B23" s="464"/>
      <c r="C23" s="119"/>
      <c r="D23" s="121">
        <f>SUM(D11:D22)</f>
        <v>908.32999999999993</v>
      </c>
      <c r="E23" s="121">
        <f>SUM(E11:E22)</f>
        <v>190.26000000000002</v>
      </c>
      <c r="F23" s="118">
        <f>D23-E23</f>
        <v>718.06999999999994</v>
      </c>
      <c r="G23" s="463"/>
    </row>
    <row r="24" spans="1:8" x14ac:dyDescent="0.2">
      <c r="A24" s="66"/>
      <c r="B24"/>
      <c r="C24"/>
      <c r="D24"/>
      <c r="E24"/>
      <c r="F24"/>
      <c r="G24" s="463"/>
    </row>
    <row r="25" spans="1:8" x14ac:dyDescent="0.2">
      <c r="A25" s="66"/>
      <c r="B25"/>
      <c r="C25"/>
      <c r="D25"/>
      <c r="E25"/>
      <c r="F25"/>
      <c r="G25" s="110"/>
    </row>
    <row r="26" spans="1:8" x14ac:dyDescent="0.2">
      <c r="A26" s="66"/>
      <c r="B26"/>
      <c r="C26"/>
      <c r="D26"/>
      <c r="E26"/>
      <c r="F26"/>
      <c r="G26" s="110"/>
    </row>
    <row r="27" spans="1:8" x14ac:dyDescent="0.2">
      <c r="A27" s="16"/>
      <c r="B27" s="16"/>
      <c r="C27" s="16"/>
      <c r="D27" s="16"/>
      <c r="E27" s="16"/>
      <c r="F27" s="16"/>
      <c r="G27" s="114"/>
    </row>
    <row r="28" spans="1:8" x14ac:dyDescent="0.2">
      <c r="A28" s="7" t="s">
        <v>874</v>
      </c>
    </row>
    <row r="30" spans="1:8" s="122" customFormat="1" ht="25.35" customHeight="1" x14ac:dyDescent="0.2">
      <c r="A30" s="416" t="s">
        <v>251</v>
      </c>
      <c r="B30" s="416"/>
      <c r="C30" s="72" t="s">
        <v>252</v>
      </c>
      <c r="D30" s="72" t="s">
        <v>253</v>
      </c>
      <c r="E30" s="72" t="s">
        <v>254</v>
      </c>
      <c r="F30" s="95" t="s">
        <v>255</v>
      </c>
      <c r="G30" s="106"/>
    </row>
    <row r="31" spans="1:8" s="308" customFormat="1" ht="63" customHeight="1" x14ac:dyDescent="0.2">
      <c r="A31" s="469" t="s">
        <v>728</v>
      </c>
      <c r="B31" s="467"/>
      <c r="C31" s="326" t="s">
        <v>729</v>
      </c>
      <c r="D31" s="327">
        <v>8</v>
      </c>
      <c r="E31" s="327" t="s">
        <v>730</v>
      </c>
      <c r="F31" s="327"/>
      <c r="G31" s="307"/>
    </row>
    <row r="32" spans="1:8" s="308" customFormat="1" ht="70.5" customHeight="1" x14ac:dyDescent="0.2">
      <c r="A32" s="469" t="s">
        <v>731</v>
      </c>
      <c r="B32" s="467"/>
      <c r="C32" s="324" t="s">
        <v>732</v>
      </c>
      <c r="D32" s="327">
        <v>10</v>
      </c>
      <c r="E32" s="327" t="s">
        <v>730</v>
      </c>
      <c r="F32" s="327"/>
      <c r="G32" s="307"/>
    </row>
    <row r="33" spans="1:7" s="308" customFormat="1" ht="102.75" customHeight="1" x14ac:dyDescent="0.2">
      <c r="A33" s="469" t="s">
        <v>733</v>
      </c>
      <c r="B33" s="467"/>
      <c r="C33" s="324" t="s">
        <v>729</v>
      </c>
      <c r="D33" s="327">
        <v>44.76</v>
      </c>
      <c r="E33" s="327" t="s">
        <v>730</v>
      </c>
      <c r="F33" s="327"/>
      <c r="G33" s="307"/>
    </row>
    <row r="34" spans="1:7" s="308" customFormat="1" ht="87" customHeight="1" x14ac:dyDescent="0.2">
      <c r="A34" s="469" t="s">
        <v>734</v>
      </c>
      <c r="B34" s="467"/>
      <c r="C34" s="324" t="s">
        <v>729</v>
      </c>
      <c r="D34" s="327">
        <v>0.2</v>
      </c>
      <c r="E34" s="327" t="s">
        <v>730</v>
      </c>
      <c r="F34" s="327"/>
      <c r="G34" s="307"/>
    </row>
    <row r="35" spans="1:7" s="308" customFormat="1" ht="183" customHeight="1" x14ac:dyDescent="0.2">
      <c r="A35" s="469" t="s">
        <v>735</v>
      </c>
      <c r="B35" s="467"/>
      <c r="C35" s="324" t="s">
        <v>736</v>
      </c>
      <c r="D35" s="327">
        <v>10.3</v>
      </c>
      <c r="E35" s="327" t="s">
        <v>730</v>
      </c>
      <c r="F35" s="327"/>
      <c r="G35" s="307"/>
    </row>
    <row r="36" spans="1:7" s="308" customFormat="1" ht="57.75" customHeight="1" x14ac:dyDescent="0.2">
      <c r="A36" s="469" t="s">
        <v>737</v>
      </c>
      <c r="B36" s="467"/>
      <c r="C36" s="324" t="s">
        <v>738</v>
      </c>
      <c r="D36" s="327">
        <v>1</v>
      </c>
      <c r="E36" s="327" t="s">
        <v>730</v>
      </c>
      <c r="F36" s="327"/>
      <c r="G36" s="307"/>
    </row>
    <row r="37" spans="1:7" s="308" customFormat="1" ht="104.25" customHeight="1" x14ac:dyDescent="0.2">
      <c r="A37" s="469" t="s">
        <v>763</v>
      </c>
      <c r="B37" s="467"/>
      <c r="C37" s="324" t="s">
        <v>736</v>
      </c>
      <c r="D37" s="327">
        <v>7</v>
      </c>
      <c r="E37" s="327" t="s">
        <v>730</v>
      </c>
      <c r="F37" s="327"/>
      <c r="G37" s="307"/>
    </row>
    <row r="38" spans="1:7" s="308" customFormat="1" ht="69" customHeight="1" x14ac:dyDescent="0.2">
      <c r="A38" s="469" t="s">
        <v>739</v>
      </c>
      <c r="B38" s="467"/>
      <c r="C38" s="324" t="s">
        <v>740</v>
      </c>
      <c r="D38" s="327">
        <v>0.05</v>
      </c>
      <c r="E38" s="327" t="s">
        <v>741</v>
      </c>
      <c r="F38" s="327"/>
      <c r="G38" s="307"/>
    </row>
    <row r="39" spans="1:7" s="308" customFormat="1" ht="50.25" customHeight="1" x14ac:dyDescent="0.2">
      <c r="A39" s="469" t="s">
        <v>742</v>
      </c>
      <c r="B39" s="467"/>
      <c r="C39" s="324" t="s">
        <v>732</v>
      </c>
      <c r="D39" s="327">
        <v>3</v>
      </c>
      <c r="E39" s="327" t="s">
        <v>743</v>
      </c>
      <c r="F39" s="327"/>
      <c r="G39" s="307"/>
    </row>
    <row r="40" spans="1:7" s="308" customFormat="1" ht="33.75" customHeight="1" x14ac:dyDescent="0.2">
      <c r="A40" s="469" t="s">
        <v>744</v>
      </c>
      <c r="B40" s="467"/>
      <c r="C40" s="324"/>
      <c r="D40" s="327">
        <v>0.2</v>
      </c>
      <c r="E40" s="327" t="s">
        <v>745</v>
      </c>
      <c r="F40" s="327">
        <v>2898.77</v>
      </c>
      <c r="G40" s="307"/>
    </row>
    <row r="41" spans="1:7" s="122" customFormat="1" ht="55.5" customHeight="1" x14ac:dyDescent="0.2">
      <c r="A41" s="466" t="s">
        <v>746</v>
      </c>
      <c r="B41" s="473"/>
      <c r="C41" s="325"/>
      <c r="D41" s="328">
        <v>0.01</v>
      </c>
      <c r="E41" s="328" t="s">
        <v>747</v>
      </c>
      <c r="F41" s="328"/>
      <c r="G41" s="106"/>
    </row>
    <row r="42" spans="1:7" s="122" customFormat="1" ht="63" customHeight="1" x14ac:dyDescent="0.2">
      <c r="A42" s="468" t="s">
        <v>748</v>
      </c>
      <c r="B42" s="468"/>
      <c r="C42" s="325"/>
      <c r="D42" s="328">
        <v>0.08</v>
      </c>
      <c r="E42" s="328" t="s">
        <v>749</v>
      </c>
      <c r="F42" s="328"/>
      <c r="G42" s="106"/>
    </row>
    <row r="43" spans="1:7" s="122" customFormat="1" ht="114" customHeight="1" x14ac:dyDescent="0.2">
      <c r="A43" s="468" t="s">
        <v>750</v>
      </c>
      <c r="B43" s="468"/>
      <c r="C43" s="325"/>
      <c r="D43" s="328">
        <v>0.01</v>
      </c>
      <c r="E43" s="328" t="s">
        <v>751</v>
      </c>
      <c r="F43" s="328">
        <v>200</v>
      </c>
      <c r="G43" s="106"/>
    </row>
    <row r="44" spans="1:7" s="122" customFormat="1" ht="74.25" customHeight="1" x14ac:dyDescent="0.2">
      <c r="A44" s="468" t="s">
        <v>752</v>
      </c>
      <c r="B44" s="468"/>
      <c r="C44" s="325"/>
      <c r="D44" s="328">
        <v>0.6</v>
      </c>
      <c r="E44" s="328" t="s">
        <v>753</v>
      </c>
      <c r="F44" s="328">
        <v>17262</v>
      </c>
      <c r="G44" s="106"/>
    </row>
    <row r="45" spans="1:7" s="122" customFormat="1" ht="74.25" customHeight="1" x14ac:dyDescent="0.2">
      <c r="A45" s="466" t="s">
        <v>764</v>
      </c>
      <c r="B45" s="467"/>
      <c r="C45" s="325"/>
      <c r="D45" s="328">
        <v>0.01</v>
      </c>
      <c r="E45" s="328" t="s">
        <v>751</v>
      </c>
      <c r="F45" s="328">
        <v>100</v>
      </c>
      <c r="G45" s="106"/>
    </row>
    <row r="46" spans="1:7" ht="13.35" customHeight="1" x14ac:dyDescent="0.2">
      <c r="A46" s="470" t="s">
        <v>143</v>
      </c>
      <c r="B46" s="470"/>
      <c r="C46" s="470"/>
      <c r="D46" s="121">
        <f>SUM(D31:D45)</f>
        <v>85.220000000000013</v>
      </c>
      <c r="E46" s="123"/>
      <c r="F46" s="121">
        <f>SUM(F31:F45)</f>
        <v>20460.77</v>
      </c>
    </row>
    <row r="47" spans="1:7" x14ac:dyDescent="0.2">
      <c r="A47" s="16"/>
      <c r="B47" s="16"/>
      <c r="C47" s="16"/>
      <c r="D47" s="16"/>
      <c r="E47" s="125"/>
    </row>
    <row r="48" spans="1:7" x14ac:dyDescent="0.2">
      <c r="A48" s="16"/>
      <c r="B48" s="16"/>
      <c r="C48" s="16"/>
      <c r="D48" s="16"/>
      <c r="E48" s="125"/>
    </row>
    <row r="49" spans="1:256" x14ac:dyDescent="0.2">
      <c r="A49" s="471" t="s">
        <v>774</v>
      </c>
      <c r="B49" s="450"/>
      <c r="C49" s="450"/>
      <c r="D49" s="450"/>
      <c r="E49" s="450"/>
      <c r="F49" s="450"/>
    </row>
    <row r="50" spans="1:256" x14ac:dyDescent="0.2">
      <c r="A50" s="16" t="s">
        <v>775</v>
      </c>
      <c r="B50" s="16"/>
      <c r="C50" s="16"/>
      <c r="D50" s="16"/>
      <c r="E50" s="125"/>
    </row>
    <row r="51" spans="1:256" x14ac:dyDescent="0.2">
      <c r="A51" s="16"/>
      <c r="B51" s="16"/>
      <c r="C51" s="16"/>
      <c r="D51" s="16"/>
      <c r="E51" s="125"/>
    </row>
    <row r="52" spans="1:256" x14ac:dyDescent="0.2">
      <c r="A52" s="16"/>
      <c r="B52" s="16"/>
      <c r="C52" s="16"/>
      <c r="D52" s="16"/>
      <c r="E52" s="58"/>
    </row>
    <row r="53" spans="1:256" x14ac:dyDescent="0.2">
      <c r="A53" s="7" t="s">
        <v>875</v>
      </c>
      <c r="D53" s="16"/>
      <c r="E53" s="90">
        <v>21.26</v>
      </c>
    </row>
    <row r="54" spans="1:256" x14ac:dyDescent="0.2">
      <c r="A54" s="16"/>
      <c r="B54" s="16"/>
      <c r="C54" s="16"/>
      <c r="D54" s="16"/>
      <c r="E54" s="16"/>
    </row>
    <row r="55" spans="1:256" x14ac:dyDescent="0.2">
      <c r="A55" s="16"/>
      <c r="B55" s="16"/>
      <c r="C55" s="16"/>
      <c r="D55" s="16"/>
      <c r="E55" s="16"/>
    </row>
    <row r="56" spans="1:256" x14ac:dyDescent="0.2">
      <c r="A56" s="7" t="s">
        <v>876</v>
      </c>
    </row>
    <row r="57" spans="1:256" x14ac:dyDescent="0.2">
      <c r="A57" s="126"/>
      <c r="B57" s="126"/>
      <c r="C57" s="126"/>
    </row>
    <row r="58" spans="1:256" ht="23.85" customHeight="1" x14ac:dyDescent="0.2">
      <c r="A58" s="109" t="s">
        <v>224</v>
      </c>
      <c r="B58" s="109" t="s">
        <v>256</v>
      </c>
      <c r="C58" s="93" t="s">
        <v>226</v>
      </c>
      <c r="D58" s="58"/>
      <c r="E58" s="16"/>
    </row>
    <row r="59" spans="1:256" x14ac:dyDescent="0.2">
      <c r="A59" s="111">
        <v>0</v>
      </c>
      <c r="B59" s="111">
        <v>0</v>
      </c>
      <c r="C59" s="112">
        <f>A59-B59</f>
        <v>0</v>
      </c>
      <c r="D59" s="58"/>
      <c r="E59" s="16"/>
    </row>
    <row r="60" spans="1:256" x14ac:dyDescent="0.2">
      <c r="A60" s="58"/>
      <c r="B60" s="58"/>
      <c r="C60" s="58"/>
      <c r="D60" s="58"/>
    </row>
    <row r="62" spans="1:256" x14ac:dyDescent="0.2">
      <c r="A62" s="7" t="s">
        <v>877</v>
      </c>
      <c r="E62" s="82" t="s">
        <v>700</v>
      </c>
    </row>
    <row r="63" spans="1:256" x14ac:dyDescent="0.2">
      <c r="A63"/>
      <c r="B63"/>
      <c r="C63"/>
      <c r="D63"/>
      <c r="E63"/>
      <c r="F63"/>
      <c r="G63" s="108"/>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x14ac:dyDescent="0.2">
      <c r="A64" s="26" t="s">
        <v>257</v>
      </c>
      <c r="B64"/>
      <c r="C64"/>
      <c r="D64"/>
      <c r="E64"/>
      <c r="F64"/>
      <c r="G64" s="108"/>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4" x14ac:dyDescent="0.2">
      <c r="A65" s="472" t="s">
        <v>258</v>
      </c>
      <c r="B65" s="472"/>
      <c r="C65" s="472"/>
      <c r="D65" s="115" t="s">
        <v>259</v>
      </c>
      <c r="E65" s="115" t="s">
        <v>260</v>
      </c>
      <c r="F65" s="115" t="s">
        <v>261</v>
      </c>
      <c r="G65" s="108"/>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x14ac:dyDescent="0.2">
      <c r="A66" s="472"/>
      <c r="B66" s="472"/>
      <c r="C66" s="472"/>
      <c r="D66" s="127"/>
      <c r="E66" s="127"/>
      <c r="F66" s="127"/>
      <c r="G66" s="108"/>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x14ac:dyDescent="0.2">
      <c r="A67" s="472"/>
      <c r="B67" s="472"/>
      <c r="C67" s="472"/>
      <c r="D67" s="127"/>
      <c r="E67" s="127"/>
      <c r="F67" s="127"/>
      <c r="G67" s="108"/>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x14ac:dyDescent="0.2">
      <c r="A68" s="472"/>
      <c r="B68" s="472"/>
      <c r="C68" s="472"/>
      <c r="D68" s="127"/>
      <c r="E68" s="127"/>
      <c r="F68" s="127"/>
      <c r="G68" s="10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x14ac:dyDescent="0.2">
      <c r="A69" s="7"/>
      <c r="C69" s="10"/>
      <c r="D69" s="10"/>
    </row>
    <row r="70" spans="1:256" x14ac:dyDescent="0.2">
      <c r="A70" s="7"/>
    </row>
    <row r="71" spans="1:256" x14ac:dyDescent="0.2">
      <c r="A71" s="7"/>
    </row>
    <row r="72" spans="1:256" x14ac:dyDescent="0.2">
      <c r="A72"/>
      <c r="B72"/>
      <c r="C72"/>
      <c r="D72"/>
      <c r="E72"/>
      <c r="F72"/>
      <c r="G72"/>
    </row>
    <row r="73" spans="1:256" x14ac:dyDescent="0.2">
      <c r="A73"/>
      <c r="B73"/>
      <c r="C73"/>
      <c r="D73"/>
      <c r="E73"/>
      <c r="F73"/>
      <c r="G73"/>
    </row>
    <row r="74" spans="1:256" x14ac:dyDescent="0.2">
      <c r="A74"/>
      <c r="B74"/>
      <c r="C74"/>
      <c r="D74"/>
      <c r="E74"/>
      <c r="F74"/>
      <c r="G74"/>
    </row>
    <row r="75" spans="1:256" s="128" customFormat="1" x14ac:dyDescent="0.2">
      <c r="A75"/>
      <c r="B75"/>
      <c r="C75"/>
      <c r="D75"/>
      <c r="E75"/>
      <c r="F75"/>
      <c r="G75"/>
    </row>
    <row r="76" spans="1:256" x14ac:dyDescent="0.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79.900000000000006" customHeight="1" x14ac:dyDescent="0.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x14ac:dyDescent="0.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x14ac:dyDescent="0.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x14ac:dyDescent="0.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x14ac:dyDescent="0.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x14ac:dyDescent="0.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x14ac:dyDescent="0.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x14ac:dyDescent="0.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x14ac:dyDescent="0.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x14ac:dyDescent="0.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x14ac:dyDescent="0.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x14ac:dyDescent="0.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x14ac:dyDescent="0.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x14ac:dyDescent="0.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13.35" customHeight="1" x14ac:dyDescent="0.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x14ac:dyDescent="0.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x14ac:dyDescent="0.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x14ac:dyDescent="0.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x14ac:dyDescent="0.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x14ac:dyDescent="0.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x14ac:dyDescent="0.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x14ac:dyDescent="0.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x14ac:dyDescent="0.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5.7" customHeight="1" x14ac:dyDescent="0.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x14ac:dyDescent="0.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x14ac:dyDescent="0.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49.35" customHeight="1" x14ac:dyDescent="0.2">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row>
    <row r="107" spans="1:256" x14ac:dyDescent="0.2">
      <c r="A107"/>
      <c r="B107"/>
      <c r="C107"/>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row>
    <row r="108" spans="1:256" x14ac:dyDescent="0.2">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row>
    <row r="109" spans="1:256" x14ac:dyDescent="0.2">
      <c r="A109"/>
      <c r="B109"/>
      <c r="C109"/>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row>
    <row r="110" spans="1:256" s="129" customFormat="1" x14ac:dyDescent="0.2"/>
    <row r="111" spans="1:256" x14ac:dyDescent="0.2">
      <c r="A111"/>
      <c r="B111"/>
      <c r="C111"/>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row>
    <row r="112" spans="1:256" x14ac:dyDescent="0.2">
      <c r="A112"/>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row>
    <row r="113" spans="1:249" x14ac:dyDescent="0.2">
      <c r="A113"/>
      <c r="B113"/>
      <c r="C11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row>
    <row r="114" spans="1:249" x14ac:dyDescent="0.2">
      <c r="A114"/>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row>
    <row r="115" spans="1:249" x14ac:dyDescent="0.2">
      <c r="A1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row>
    <row r="116" spans="1:249" x14ac:dyDescent="0.2">
      <c r="A116"/>
      <c r="B116"/>
      <c r="C116"/>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row>
    <row r="117" spans="1:249" x14ac:dyDescent="0.2">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row>
    <row r="118" spans="1:249" x14ac:dyDescent="0.2">
      <c r="A118"/>
      <c r="B118"/>
      <c r="C118"/>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row>
    <row r="119" spans="1:249" x14ac:dyDescent="0.2">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row>
    <row r="120" spans="1:249" x14ac:dyDescent="0.2">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row>
    <row r="121" spans="1:249" x14ac:dyDescent="0.2">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row>
    <row r="122" spans="1:249" x14ac:dyDescent="0.2">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row>
    <row r="123" spans="1:249" x14ac:dyDescent="0.2">
      <c r="G123" s="2"/>
    </row>
    <row r="124" spans="1:249" x14ac:dyDescent="0.2">
      <c r="G124" s="2"/>
    </row>
    <row r="125" spans="1:249" x14ac:dyDescent="0.2">
      <c r="G125" s="2"/>
    </row>
    <row r="126" spans="1:249" x14ac:dyDescent="0.2">
      <c r="G126" s="2"/>
    </row>
  </sheetData>
  <sheetProtection selectLockedCells="1" selectUnlockedCells="1"/>
  <mergeCells count="39">
    <mergeCell ref="A49:F49"/>
    <mergeCell ref="A65:C65"/>
    <mergeCell ref="A66:C66"/>
    <mergeCell ref="A67:C67"/>
    <mergeCell ref="A68:C68"/>
    <mergeCell ref="A46:C46"/>
    <mergeCell ref="A36:B36"/>
    <mergeCell ref="A37:B37"/>
    <mergeCell ref="A38:B38"/>
    <mergeCell ref="A39:B39"/>
    <mergeCell ref="A40:B40"/>
    <mergeCell ref="A41:B41"/>
    <mergeCell ref="A42:B42"/>
    <mergeCell ref="A43:B43"/>
    <mergeCell ref="A13:B13"/>
    <mergeCell ref="A14:B14"/>
    <mergeCell ref="A45:B45"/>
    <mergeCell ref="A44:B44"/>
    <mergeCell ref="A17:B17"/>
    <mergeCell ref="A18:B18"/>
    <mergeCell ref="A19:B19"/>
    <mergeCell ref="A21:B21"/>
    <mergeCell ref="A22:B22"/>
    <mergeCell ref="A35:B35"/>
    <mergeCell ref="A32:B32"/>
    <mergeCell ref="A33:B33"/>
    <mergeCell ref="A34:B34"/>
    <mergeCell ref="A30:B30"/>
    <mergeCell ref="A31:B31"/>
    <mergeCell ref="A1:F1"/>
    <mergeCell ref="A2:F2"/>
    <mergeCell ref="A10:B10"/>
    <mergeCell ref="A11:B11"/>
    <mergeCell ref="A12:B12"/>
    <mergeCell ref="A15:B15"/>
    <mergeCell ref="A16:B16"/>
    <mergeCell ref="G22:G24"/>
    <mergeCell ref="A23:B23"/>
    <mergeCell ref="A20:B20"/>
  </mergeCells>
  <dataValidations count="3">
    <dataValidation type="list" operator="equal" allowBlank="1" showErrorMessage="1" sqref="C46">
      <formula1>"Archives personnelles et familiales				,Archives d’entreprises				,Archives d’associations, de partis politiques, de syndicats				,Archives cultuelles				,Archives d’architectes				,Archives de photographes				,Archives scientifiques				,Dossiers clients "</formula1>
      <formula2>0</formula2>
    </dataValidation>
    <dataValidation type="list" operator="equal" allowBlank="1" showErrorMessage="1" sqref="C31:C45">
      <formula1>"Archives personnelles et familiales,Archives d’entreprises,Archives d’associations, de partis politiques, de syndicats,Archives cultuelles,Archives d’architectes,Archives de photographes,Archives scientifiques,Dossiers clients et autres archives privées d"</formula1>
      <formula2>0</formula2>
    </dataValidation>
    <dataValidation type="list" operator="equal" allowBlank="1" sqref="E62">
      <formula1>"Oui,Non"</formula1>
      <formula2>0</formula2>
    </dataValidation>
  </dataValidations>
  <pageMargins left="0.68888888888888888" right="0.68888888888888888" top="0.68888888888888888" bottom="0.59027777777777779" header="0.51180555555555551" footer="0.51180555555555551"/>
  <pageSetup paperSize="9" scale="87" firstPageNumber="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topLeftCell="A13" zoomScale="90" zoomScaleNormal="90" zoomScaleSheetLayoutView="100" workbookViewId="0">
      <selection activeCell="A34" sqref="A34:IV35"/>
    </sheetView>
  </sheetViews>
  <sheetFormatPr baseColWidth="10" defaultColWidth="11.5703125" defaultRowHeight="12.75" x14ac:dyDescent="0.2"/>
  <cols>
    <col min="1" max="2" width="13.7109375" customWidth="1"/>
    <col min="3" max="3" width="16.140625" customWidth="1"/>
    <col min="4" max="4" width="18.42578125" customWidth="1"/>
    <col min="5" max="5" width="16.140625" customWidth="1"/>
    <col min="6" max="6" width="13.85546875" customWidth="1"/>
    <col min="7" max="7" width="2.85546875" customWidth="1"/>
    <col min="8" max="8" width="60.5703125" customWidth="1"/>
  </cols>
  <sheetData>
    <row r="1" spans="1:8" x14ac:dyDescent="0.2">
      <c r="A1" s="408" t="s">
        <v>262</v>
      </c>
      <c r="B1" s="408"/>
      <c r="C1" s="408"/>
      <c r="D1" s="408"/>
      <c r="E1" s="408"/>
      <c r="F1" s="408"/>
    </row>
    <row r="3" spans="1:8" x14ac:dyDescent="0.2">
      <c r="A3" s="128"/>
      <c r="B3" s="2"/>
      <c r="C3" s="2"/>
      <c r="D3" s="2"/>
      <c r="F3" s="2"/>
      <c r="H3" s="106"/>
    </row>
    <row r="4" spans="1:8" ht="25.7" customHeight="1" x14ac:dyDescent="0.2">
      <c r="A4" s="434" t="s">
        <v>263</v>
      </c>
      <c r="B4" s="434"/>
      <c r="C4" s="434"/>
      <c r="D4" s="434"/>
      <c r="E4" s="434"/>
      <c r="F4" s="111">
        <v>873.74</v>
      </c>
      <c r="H4" s="106"/>
    </row>
    <row r="5" spans="1:8" x14ac:dyDescent="0.2">
      <c r="H5" s="131"/>
    </row>
    <row r="6" spans="1:8" x14ac:dyDescent="0.2">
      <c r="A6" s="26" t="s">
        <v>264</v>
      </c>
      <c r="H6" s="108"/>
    </row>
    <row r="7" spans="1:8" x14ac:dyDescent="0.2">
      <c r="A7" s="132" t="s">
        <v>265</v>
      </c>
      <c r="H7" s="108"/>
    </row>
    <row r="8" spans="1:8" ht="79.900000000000006" customHeight="1" x14ac:dyDescent="0.2">
      <c r="A8" s="133" t="s">
        <v>266</v>
      </c>
      <c r="B8" s="115" t="s">
        <v>267</v>
      </c>
      <c r="C8" s="115" t="s">
        <v>268</v>
      </c>
      <c r="D8" s="115" t="s">
        <v>269</v>
      </c>
      <c r="H8" s="110" t="s">
        <v>270</v>
      </c>
    </row>
    <row r="9" spans="1:8" ht="33" customHeight="1" x14ac:dyDescent="0.2">
      <c r="A9" s="134" t="s">
        <v>271</v>
      </c>
      <c r="B9" s="309"/>
      <c r="C9" s="329"/>
      <c r="D9" s="329"/>
      <c r="H9" s="108"/>
    </row>
    <row r="10" spans="1:8" ht="39" customHeight="1" x14ac:dyDescent="0.2">
      <c r="A10" s="134" t="s">
        <v>272</v>
      </c>
      <c r="B10" s="330">
        <v>306.60000000000002</v>
      </c>
      <c r="C10" s="331"/>
      <c r="D10" s="331">
        <v>13</v>
      </c>
      <c r="H10" s="108"/>
    </row>
    <row r="11" spans="1:8" ht="38.25" customHeight="1" x14ac:dyDescent="0.2">
      <c r="A11" s="134" t="s">
        <v>273</v>
      </c>
      <c r="B11" s="330"/>
      <c r="C11" s="331"/>
      <c r="D11" s="331"/>
      <c r="H11" s="108"/>
    </row>
    <row r="12" spans="1:8" ht="30" customHeight="1" x14ac:dyDescent="0.2">
      <c r="A12" s="134" t="s">
        <v>274</v>
      </c>
      <c r="B12" s="330">
        <v>281.33999999999997</v>
      </c>
      <c r="C12" s="331"/>
      <c r="D12" s="331">
        <v>30</v>
      </c>
      <c r="H12" s="108"/>
    </row>
    <row r="13" spans="1:8" ht="36" x14ac:dyDescent="0.2">
      <c r="A13" s="134" t="s">
        <v>275</v>
      </c>
      <c r="B13" s="330">
        <v>17.850000000000001</v>
      </c>
      <c r="C13" s="331"/>
      <c r="D13" s="331">
        <v>11</v>
      </c>
      <c r="H13" s="108"/>
    </row>
    <row r="14" spans="1:8" x14ac:dyDescent="0.2">
      <c r="A14" s="134" t="s">
        <v>276</v>
      </c>
      <c r="B14" s="330">
        <v>169.56</v>
      </c>
      <c r="C14" s="331"/>
      <c r="D14" s="331">
        <v>7</v>
      </c>
      <c r="H14" s="108"/>
    </row>
    <row r="15" spans="1:8" x14ac:dyDescent="0.2">
      <c r="A15" s="134" t="s">
        <v>277</v>
      </c>
      <c r="B15" s="330"/>
      <c r="C15" s="331"/>
      <c r="D15" s="331"/>
      <c r="H15" s="108"/>
    </row>
    <row r="16" spans="1:8" x14ac:dyDescent="0.2">
      <c r="A16" s="134" t="s">
        <v>278</v>
      </c>
      <c r="B16" s="330">
        <v>98.39</v>
      </c>
      <c r="C16" s="331"/>
      <c r="D16" s="331">
        <v>6</v>
      </c>
      <c r="H16" s="108"/>
    </row>
    <row r="17" spans="1:8" ht="24" x14ac:dyDescent="0.2">
      <c r="A17" s="134" t="s">
        <v>279</v>
      </c>
      <c r="B17" s="330"/>
      <c r="C17" s="331"/>
      <c r="D17" s="331"/>
      <c r="H17" s="108"/>
    </row>
    <row r="18" spans="1:8" ht="36" x14ac:dyDescent="0.2">
      <c r="A18" s="134" t="s">
        <v>280</v>
      </c>
      <c r="B18" s="330"/>
      <c r="C18" s="331"/>
      <c r="D18" s="331"/>
      <c r="H18" s="108"/>
    </row>
    <row r="19" spans="1:8" ht="24" x14ac:dyDescent="0.2">
      <c r="A19" s="134" t="s">
        <v>281</v>
      </c>
      <c r="B19" s="330"/>
      <c r="C19" s="331"/>
      <c r="D19" s="331"/>
      <c r="H19" s="108"/>
    </row>
    <row r="20" spans="1:8" x14ac:dyDescent="0.2">
      <c r="A20" s="134" t="s">
        <v>282</v>
      </c>
      <c r="B20" s="330"/>
      <c r="C20" s="331"/>
      <c r="D20" s="331"/>
      <c r="H20" s="108"/>
    </row>
    <row r="21" spans="1:8" x14ac:dyDescent="0.2">
      <c r="A21" s="136" t="s">
        <v>143</v>
      </c>
      <c r="B21" s="121">
        <f>SUM(B9:B20)</f>
        <v>873.74000000000012</v>
      </c>
      <c r="C21" s="124">
        <f>SUM(C9:C20)</f>
        <v>0</v>
      </c>
      <c r="D21" s="124">
        <f>SUM(D9:D20)</f>
        <v>67</v>
      </c>
      <c r="H21" s="108"/>
    </row>
    <row r="22" spans="1:8" x14ac:dyDescent="0.2">
      <c r="A22" s="316"/>
      <c r="B22" s="390"/>
      <c r="C22" s="391"/>
      <c r="D22" s="391"/>
      <c r="H22" s="108"/>
    </row>
    <row r="23" spans="1:8" x14ac:dyDescent="0.2">
      <c r="A23" s="316"/>
      <c r="B23" s="390"/>
      <c r="C23" s="391"/>
      <c r="D23" s="391"/>
      <c r="H23" s="108"/>
    </row>
    <row r="24" spans="1:8" x14ac:dyDescent="0.2">
      <c r="A24" s="66"/>
      <c r="B24" s="137"/>
      <c r="C24" s="137"/>
      <c r="D24" s="137"/>
      <c r="E24" s="138"/>
      <c r="F24" s="138"/>
      <c r="H24" s="108"/>
    </row>
    <row r="25" spans="1:8" x14ac:dyDescent="0.2">
      <c r="A25" s="222" t="s">
        <v>859</v>
      </c>
      <c r="B25" s="137"/>
      <c r="C25" s="137"/>
      <c r="D25" s="137"/>
      <c r="E25" s="138"/>
      <c r="F25" s="138"/>
      <c r="H25" s="108"/>
    </row>
    <row r="26" spans="1:8" x14ac:dyDescent="0.2">
      <c r="A26" s="476" t="s">
        <v>754</v>
      </c>
      <c r="B26" s="450"/>
      <c r="C26" s="450"/>
      <c r="D26" s="450"/>
      <c r="E26" s="138"/>
      <c r="F26" s="379"/>
      <c r="H26" s="108"/>
    </row>
    <row r="27" spans="1:8" ht="12.75" customHeight="1" x14ac:dyDescent="0.2">
      <c r="A27" s="139" t="s">
        <v>776</v>
      </c>
      <c r="B27" s="179"/>
      <c r="C27" s="179"/>
      <c r="D27" s="179"/>
      <c r="E27" s="138"/>
      <c r="F27" s="138"/>
      <c r="H27" s="108"/>
    </row>
    <row r="28" spans="1:8" ht="12.75" customHeight="1" x14ac:dyDescent="0.2">
      <c r="A28" s="139" t="s">
        <v>880</v>
      </c>
      <c r="B28" s="179"/>
      <c r="C28" s="179"/>
      <c r="D28" s="179"/>
      <c r="E28" s="138"/>
      <c r="F28" s="138"/>
      <c r="H28" s="108"/>
    </row>
    <row r="29" spans="1:8" ht="12.75" customHeight="1" x14ac:dyDescent="0.2">
      <c r="A29" s="139" t="s">
        <v>881</v>
      </c>
      <c r="B29" s="179"/>
      <c r="C29" s="179"/>
      <c r="D29" s="179"/>
      <c r="E29" s="138"/>
      <c r="F29" s="138"/>
      <c r="H29" s="108"/>
    </row>
    <row r="30" spans="1:8" x14ac:dyDescent="0.2">
      <c r="A30" s="139"/>
      <c r="B30" s="179"/>
      <c r="C30" s="179"/>
      <c r="D30" s="179"/>
      <c r="E30" s="138"/>
      <c r="F30" s="138"/>
      <c r="H30" s="108"/>
    </row>
    <row r="31" spans="1:8" ht="12.75" customHeight="1" x14ac:dyDescent="0.2">
      <c r="A31" s="139"/>
      <c r="B31" s="179"/>
      <c r="C31" s="179"/>
      <c r="D31" s="179"/>
      <c r="E31" s="138"/>
      <c r="F31" s="138"/>
      <c r="H31" s="108"/>
    </row>
    <row r="32" spans="1:8" ht="25.7" customHeight="1" x14ac:dyDescent="0.2">
      <c r="A32" s="474" t="s">
        <v>283</v>
      </c>
      <c r="B32" s="474"/>
      <c r="C32" s="474"/>
      <c r="D32" s="474"/>
      <c r="E32" s="474"/>
      <c r="F32" s="474"/>
      <c r="H32" s="108"/>
    </row>
    <row r="33" spans="1:8" x14ac:dyDescent="0.2">
      <c r="A33" s="26"/>
      <c r="B33" s="139"/>
      <c r="C33" s="139"/>
      <c r="D33" s="139"/>
      <c r="E33" s="139"/>
      <c r="F33" s="139"/>
      <c r="H33" s="108"/>
    </row>
    <row r="34" spans="1:8" x14ac:dyDescent="0.2">
      <c r="A34" s="26"/>
      <c r="B34" s="139"/>
      <c r="C34" s="139"/>
      <c r="D34" s="139"/>
      <c r="E34" s="139"/>
      <c r="F34" s="393"/>
      <c r="H34" s="108"/>
    </row>
    <row r="35" spans="1:8" x14ac:dyDescent="0.2">
      <c r="A35" s="26"/>
      <c r="B35" s="139"/>
      <c r="C35" s="139"/>
      <c r="D35" s="139"/>
      <c r="E35" s="139"/>
      <c r="F35" s="392"/>
      <c r="H35" s="108"/>
    </row>
    <row r="36" spans="1:8" x14ac:dyDescent="0.2">
      <c r="A36" s="26"/>
      <c r="B36" s="139"/>
      <c r="C36" s="139"/>
      <c r="D36" s="139"/>
      <c r="E36" s="139"/>
      <c r="F36" s="139"/>
      <c r="H36" s="108"/>
    </row>
    <row r="37" spans="1:8" x14ac:dyDescent="0.2">
      <c r="A37" s="140"/>
      <c r="B37" s="27"/>
      <c r="C37" s="27"/>
      <c r="D37" s="27"/>
      <c r="F37" s="27"/>
      <c r="H37" s="108"/>
    </row>
    <row r="38" spans="1:8" x14ac:dyDescent="0.2">
      <c r="A38" s="7" t="s">
        <v>284</v>
      </c>
      <c r="B38" s="128"/>
      <c r="C38" s="128"/>
      <c r="D38" s="128"/>
      <c r="F38" s="111">
        <v>26421.8</v>
      </c>
      <c r="H38" s="141"/>
    </row>
    <row r="39" spans="1:8" x14ac:dyDescent="0.2">
      <c r="A39" s="7"/>
      <c r="B39" s="128"/>
      <c r="C39" s="128"/>
      <c r="D39" s="128"/>
      <c r="F39" s="2"/>
      <c r="H39" s="141"/>
    </row>
    <row r="40" spans="1:8" x14ac:dyDescent="0.2">
      <c r="H40" s="141"/>
    </row>
    <row r="41" spans="1:8" ht="25.35" customHeight="1" x14ac:dyDescent="0.2">
      <c r="A41" s="434" t="s">
        <v>285</v>
      </c>
      <c r="B41" s="434"/>
      <c r="C41" s="434"/>
      <c r="D41" s="434"/>
      <c r="E41" s="434"/>
      <c r="F41" s="82" t="s">
        <v>697</v>
      </c>
      <c r="H41" s="463" t="s">
        <v>286</v>
      </c>
    </row>
    <row r="42" spans="1:8" x14ac:dyDescent="0.2">
      <c r="H42" s="463"/>
    </row>
    <row r="43" spans="1:8" x14ac:dyDescent="0.2">
      <c r="A43" s="26" t="s">
        <v>287</v>
      </c>
      <c r="H43" s="463"/>
    </row>
    <row r="44" spans="1:8" ht="49.7" customHeight="1" x14ac:dyDescent="0.2">
      <c r="A44" s="475" t="s">
        <v>288</v>
      </c>
      <c r="B44" s="475"/>
      <c r="C44" s="142" t="s">
        <v>289</v>
      </c>
      <c r="D44" s="142" t="s">
        <v>290</v>
      </c>
      <c r="E44" s="475" t="s">
        <v>291</v>
      </c>
      <c r="F44" s="475"/>
      <c r="H44" s="463"/>
    </row>
    <row r="45" spans="1:8" ht="12.95" customHeight="1" x14ac:dyDescent="0.2">
      <c r="A45" s="420"/>
      <c r="B45" s="420"/>
      <c r="C45" s="143"/>
      <c r="D45" s="63"/>
      <c r="E45" s="420"/>
      <c r="F45" s="420"/>
      <c r="H45" s="131"/>
    </row>
    <row r="46" spans="1:8" ht="12.95" customHeight="1" x14ac:dyDescent="0.2">
      <c r="A46" s="420"/>
      <c r="B46" s="420"/>
      <c r="C46" s="143"/>
      <c r="D46" s="63"/>
      <c r="E46" s="420"/>
      <c r="F46" s="420"/>
      <c r="H46" s="131"/>
    </row>
    <row r="47" spans="1:8" ht="12.95" customHeight="1" x14ac:dyDescent="0.2">
      <c r="A47" s="420"/>
      <c r="B47" s="420"/>
      <c r="C47" s="143"/>
      <c r="D47" s="63"/>
      <c r="E47" s="420"/>
      <c r="F47" s="420"/>
      <c r="H47" s="131"/>
    </row>
    <row r="48" spans="1:8" ht="12.95" customHeight="1" x14ac:dyDescent="0.2">
      <c r="A48" s="420"/>
      <c r="B48" s="420"/>
      <c r="C48" s="143"/>
      <c r="D48" s="143"/>
      <c r="E48" s="420"/>
      <c r="F48" s="420"/>
      <c r="H48" s="131"/>
    </row>
    <row r="49" spans="1:8" ht="12.95" customHeight="1" x14ac:dyDescent="0.2">
      <c r="A49" s="420"/>
      <c r="B49" s="420"/>
      <c r="C49" s="143"/>
      <c r="D49" s="63"/>
      <c r="E49" s="420"/>
      <c r="F49" s="420"/>
      <c r="H49" s="131"/>
    </row>
    <row r="50" spans="1:8" ht="12.95" customHeight="1" x14ac:dyDescent="0.2">
      <c r="A50" s="420"/>
      <c r="B50" s="420"/>
      <c r="C50" s="143"/>
      <c r="D50" s="143"/>
      <c r="E50" s="420"/>
      <c r="F50" s="420"/>
      <c r="H50" s="131"/>
    </row>
    <row r="51" spans="1:8" ht="12.95" customHeight="1" x14ac:dyDescent="0.2">
      <c r="A51" s="420"/>
      <c r="B51" s="420"/>
      <c r="C51" s="143"/>
      <c r="D51" s="143"/>
      <c r="E51" s="420"/>
      <c r="F51" s="420"/>
      <c r="H51" s="131"/>
    </row>
    <row r="52" spans="1:8" ht="12.95" customHeight="1" x14ac:dyDescent="0.2">
      <c r="A52" s="420"/>
      <c r="B52" s="420"/>
      <c r="C52" s="143"/>
      <c r="D52" s="143"/>
      <c r="E52" s="420"/>
      <c r="F52" s="420"/>
      <c r="H52" s="131"/>
    </row>
    <row r="53" spans="1:8" ht="12.95" customHeight="1" x14ac:dyDescent="0.2">
      <c r="A53" s="420"/>
      <c r="B53" s="420"/>
      <c r="C53" s="143"/>
      <c r="D53" s="143"/>
      <c r="E53" s="420"/>
      <c r="F53" s="420"/>
      <c r="H53" s="131"/>
    </row>
    <row r="54" spans="1:8" x14ac:dyDescent="0.2">
      <c r="A54" s="27"/>
      <c r="B54" s="130"/>
      <c r="C54" s="130"/>
      <c r="D54" s="130"/>
      <c r="E54" s="130"/>
      <c r="H54" s="131"/>
    </row>
    <row r="55" spans="1:8" x14ac:dyDescent="0.2">
      <c r="H55" s="108"/>
    </row>
    <row r="56" spans="1:8" x14ac:dyDescent="0.2">
      <c r="H56" s="108"/>
    </row>
  </sheetData>
  <sheetProtection selectLockedCells="1" selectUnlockedCells="1"/>
  <mergeCells count="26">
    <mergeCell ref="A51:B51"/>
    <mergeCell ref="E51:F51"/>
    <mergeCell ref="A52:B52"/>
    <mergeCell ref="E52:F52"/>
    <mergeCell ref="A53:B53"/>
    <mergeCell ref="E53:F53"/>
    <mergeCell ref="A48:B48"/>
    <mergeCell ref="E48:F48"/>
    <mergeCell ref="A49:B49"/>
    <mergeCell ref="E49:F49"/>
    <mergeCell ref="A50:B50"/>
    <mergeCell ref="E50:F50"/>
    <mergeCell ref="A45:B45"/>
    <mergeCell ref="E45:F45"/>
    <mergeCell ref="A46:B46"/>
    <mergeCell ref="E46:F46"/>
    <mergeCell ref="A47:B47"/>
    <mergeCell ref="E47:F47"/>
    <mergeCell ref="A1:F1"/>
    <mergeCell ref="A4:E4"/>
    <mergeCell ref="A32:F32"/>
    <mergeCell ref="A41:E41"/>
    <mergeCell ref="H41:H44"/>
    <mergeCell ref="A44:B44"/>
    <mergeCell ref="E44:F44"/>
    <mergeCell ref="A26:D26"/>
  </mergeCells>
  <dataValidations count="1">
    <dataValidation type="list" operator="equal" allowBlank="1" sqref="F41 F34">
      <formula1>"Oui,Non"</formula1>
      <formula2>0</formula2>
    </dataValidation>
  </dataValidations>
  <pageMargins left="0.78749999999999998" right="0.78749999999999998" top="0.78749999999999998" bottom="0.78749999999999998" header="0.51180555555555551" footer="0.51180555555555551"/>
  <pageSetup paperSize="9" scale="94" firstPageNumber="0"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F6BE6BFC6DAEB459FCBC12C47770DDD" ma:contentTypeVersion="0" ma:contentTypeDescription="Crée un document." ma:contentTypeScope="" ma:versionID="3c2c71a1f0aa94bb37240c5a8dca3a54">
  <xsd:schema xmlns:xsd="http://www.w3.org/2001/XMLSchema" xmlns:xs="http://www.w3.org/2001/XMLSchema" xmlns:p="http://schemas.microsoft.com/office/2006/metadata/properties" xmlns:ns2="529107be-b13b-440b-9def-685b0a9b3658" targetNamespace="http://schemas.microsoft.com/office/2006/metadata/properties" ma:root="true" ma:fieldsID="311044db9a0b8b3fc93032b3051bfcdf" ns2:_="">
    <xsd:import namespace="529107be-b13b-440b-9def-685b0a9b365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107be-b13b-440b-9def-685b0a9b3658"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9107be-b13b-440b-9def-685b0a9b3658">H563N64D4QT5-1024-338</_dlc_DocId>
    <_dlc_DocIdUrl xmlns="529107be-b13b-440b-9def-685b0a9b3658">
      <Url>http://espaceco/opendata/_layouts/DocIdRedir.aspx?ID=H563N64D4QT5-1024-338</Url>
      <Description>H563N64D4QT5-1024-338</Description>
    </_dlc_DocIdUrl>
  </documentManagement>
</p:properties>
</file>

<file path=customXml/itemProps1.xml><?xml version="1.0" encoding="utf-8"?>
<ds:datastoreItem xmlns:ds="http://schemas.openxmlformats.org/officeDocument/2006/customXml" ds:itemID="{E7BFF2AB-947B-4245-A407-E42E868D9820}"/>
</file>

<file path=customXml/itemProps2.xml><?xml version="1.0" encoding="utf-8"?>
<ds:datastoreItem xmlns:ds="http://schemas.openxmlformats.org/officeDocument/2006/customXml" ds:itemID="{1C403D93-03F1-4F33-AEC7-3A122A3CD63C}"/>
</file>

<file path=customXml/itemProps3.xml><?xml version="1.0" encoding="utf-8"?>
<ds:datastoreItem xmlns:ds="http://schemas.openxmlformats.org/officeDocument/2006/customXml" ds:itemID="{71C09F47-D9D5-41E1-9FC4-026428BF56ED}"/>
</file>

<file path=customXml/itemProps4.xml><?xml version="1.0" encoding="utf-8"?>
<ds:datastoreItem xmlns:ds="http://schemas.openxmlformats.org/officeDocument/2006/customXml" ds:itemID="{B6F41EF9-B42E-46EE-9B7F-40188DC88A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39</vt:i4>
      </vt:variant>
    </vt:vector>
  </HeadingPairs>
  <TitlesOfParts>
    <vt:vector size="53" baseType="lpstr">
      <vt:lpstr>Titre</vt:lpstr>
      <vt:lpstr>Sommaire</vt:lpstr>
      <vt:lpstr>Note</vt:lpstr>
      <vt:lpstr>1 Budget</vt:lpstr>
      <vt:lpstr>2 Personnel</vt:lpstr>
      <vt:lpstr>3 Bâtiments</vt:lpstr>
      <vt:lpstr>4 Producteurs</vt:lpstr>
      <vt:lpstr>5 Collecte</vt:lpstr>
      <vt:lpstr>6 Traitement</vt:lpstr>
      <vt:lpstr>7 Informatisation</vt:lpstr>
      <vt:lpstr>8 Conservation</vt:lpstr>
      <vt:lpstr>9 Numérisation</vt:lpstr>
      <vt:lpstr>10 Communication</vt:lpstr>
      <vt:lpstr>ne pas modifier (chiffres-clés)</vt:lpstr>
      <vt:lpstr>Excel_BuiltIn_Print_Area_12_1_1</vt:lpstr>
      <vt:lpstr>Excel_BuiltIn_Print_Area_13_1</vt:lpstr>
      <vt:lpstr>Excel_BuiltIn_Print_Area_13_1_1</vt:lpstr>
      <vt:lpstr>Excel_BuiltIn_Print_Area_14_1_1</vt:lpstr>
      <vt:lpstr>Excel_BuiltIn_Print_Area_3_1</vt:lpstr>
      <vt:lpstr>Excel_BuiltIn_Print_Area_3_1_1</vt:lpstr>
      <vt:lpstr>Excel_BuiltIn_Print_Area_4_1</vt:lpstr>
      <vt:lpstr>Excel_BuiltIn_Print_Area_5_1</vt:lpstr>
      <vt:lpstr>Excel_BuiltIn_Print_Area_5_1_1</vt:lpstr>
      <vt:lpstr>Excel_BuiltIn_Print_Area_5_1_1_1</vt:lpstr>
      <vt:lpstr>Excel_BuiltIn_Print_Area_5_1_1_1_1</vt:lpstr>
      <vt:lpstr>Excel_BuiltIn_Print_Area_6_1</vt:lpstr>
      <vt:lpstr>Excel_BuiltIn_Print_Area_8_1_1</vt:lpstr>
      <vt:lpstr>Excel_BuiltIn_Print_Area_9_1</vt:lpstr>
      <vt:lpstr>Excel_BuiltIn_Print_Titles_8_1</vt:lpstr>
      <vt:lpstr>'10 Communication'!Impression_des_titres</vt:lpstr>
      <vt:lpstr>'2 Personnel'!Impression_des_titres</vt:lpstr>
      <vt:lpstr>'3 Bâtiments'!Impression_des_titres</vt:lpstr>
      <vt:lpstr>'4 Producteurs'!Impression_des_titres</vt:lpstr>
      <vt:lpstr>'5 Collecte'!Impression_des_titres</vt:lpstr>
      <vt:lpstr>'6 Traitement'!Impression_des_titres</vt:lpstr>
      <vt:lpstr>'7 Informatisation'!Impression_des_titres</vt:lpstr>
      <vt:lpstr>'8 Conservation'!Impression_des_titres</vt:lpstr>
      <vt:lpstr>'9 Numérisation'!Impression_des_titres</vt:lpstr>
      <vt:lpstr>'ne pas modifier (chiffres-clés)'!Impression_des_titres</vt:lpstr>
      <vt:lpstr>'1 Budget'!Zone_d_impression</vt:lpstr>
      <vt:lpstr>'10 Communication'!Zone_d_impression</vt:lpstr>
      <vt:lpstr>'2 Personnel'!Zone_d_impression</vt:lpstr>
      <vt:lpstr>'3 Bâtiments'!Zone_d_impression</vt:lpstr>
      <vt:lpstr>'4 Producteurs'!Zone_d_impression</vt:lpstr>
      <vt:lpstr>'5 Collecte'!Zone_d_impression</vt:lpstr>
      <vt:lpstr>'6 Traitement'!Zone_d_impression</vt:lpstr>
      <vt:lpstr>'7 Informatisation'!Zone_d_impression</vt:lpstr>
      <vt:lpstr>'8 Conservation'!Zone_d_impression</vt:lpstr>
      <vt:lpstr>'9 Numérisation'!Zone_d_impression</vt:lpstr>
      <vt:lpstr>'ne pas modifier (chiffres-clés)'!Zone_d_impression</vt:lpstr>
      <vt:lpstr>Note!Zone_d_impression</vt:lpstr>
      <vt:lpstr>Sommaire!Zone_d_impression</vt:lpstr>
      <vt:lpstr>Titre!Zone_d_impression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HEDIN, Martine</dc:creator>
  <cp:lastModifiedBy>OLIVE, Beatrice</cp:lastModifiedBy>
  <cp:lastPrinted>2012-04-17T08:19:24Z</cp:lastPrinted>
  <dcterms:created xsi:type="dcterms:W3CDTF">2012-03-01T09:12:29Z</dcterms:created>
  <dcterms:modified xsi:type="dcterms:W3CDTF">2013-11-05T19:00:59Z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4aede14d-105b-43ae-8eb2-87e9227137f2</vt:lpwstr>
  </property>
  <property fmtid="{D5CDD505-2E9C-101B-9397-08002B2CF9AE}" pid="3" name="ContentTypeId">
    <vt:lpwstr>0x010100CF6BE6BFC6DAEB459FCBC12C47770DDD</vt:lpwstr>
  </property>
</Properties>
</file>